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9705" yWindow="-15" windowWidth="951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行政事業レビューシート!$A$1:$AX$864</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Q116" i="3" l="1"/>
  <c r="AM116" i="3" l="1"/>
  <c r="AI116" i="3" l="1"/>
  <c r="AE116"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<sst xmlns="http://schemas.openxmlformats.org/spreadsheetml/2006/main" count="2861" uniqueCount="631">
  <si>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</si>
  <si>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</si>
  <si>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</si>
  <si>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</si>
  <si>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</si>
  <si>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</si>
  <si>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</si>
  <si>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</si>
  <si>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</si>
  <si>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</si>
  <si>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</si>
  <si>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</si>
  <si>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</si>
  <si>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</si>
  <si>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</si>
  <si>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</si>
  <si>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</si>
  <si>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</si>
  <si>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</si>
  <si>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</si>
  <si>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</si>
  <si>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</si>
  <si>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</si>
  <si>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</si>
  <si>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</si>
  <si>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</si>
  <si>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</si>
  <si>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</si>
  <si>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</si>
  <si>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</si>
  <si>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</si>
  <si>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</si>
  <si>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</si>
  <si>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</si>
  <si>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</si>
  <si>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</si>
  <si>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</si>
  <si>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</si>
  <si>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</si>
  <si>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</si>
  <si>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</si>
  <si>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</si>
  <si>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</si>
  <si>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</si>
  <si>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</si>
  <si>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</si>
  <si>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</si>
  <si>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</si>
  <si>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</si>
  <si>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</si>
  <si>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</si>
  <si>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</si>
  <si>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</si>
  <si>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</si>
  <si>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</si>
  <si>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</si>
  <si>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</si>
  <si>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</si>
  <si>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</si>
  <si>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</si>
  <si>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</si>
  <si>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</si>
  <si>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</si>
  <si>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</si>
  <si>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</si>
  <si>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</si>
  <si>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</si>
  <si>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</si>
  <si>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</si>
  <si>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</si>
  <si>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</si>
  <si>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</si>
  <si>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</si>
  <si>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</si>
  <si>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</si>
  <si>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</si>
  <si>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</si>
  <si>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</si>
  <si>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</si>
  <si>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</si>
  <si>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</si>
  <si>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</si>
  <si>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</si>
  <si>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</si>
  <si>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</si>
  <si>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</si>
  <si>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</si>
  <si>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</si>
  <si>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</si>
  <si>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</si>
  <si>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</si>
  <si>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</si>
  <si>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</si>
  <si>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</si>
  <si>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</si>
  <si>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</si>
  <si>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</si>
  <si>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</si>
  <si>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</si>
  <si>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</si>
  <si>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</si>
  <si>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</si>
  <si>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</si>
  <si>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</si>
  <si>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</si>
  <si>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</si>
  <si>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</si>
  <si>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</si>
  <si>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</si>
  <si>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</si>
  <si>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</si>
  <si>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</si>
  <si>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</si>
  <si>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</si>
  <si>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</si>
  <si>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</si>
  <si>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</si>
  <si>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</si>
  <si>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</si>
  <si>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</si>
  <si>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</si>
  <si>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</si>
  <si>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</si>
  <si>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</si>
  <si>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</si>
  <si>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</si>
  <si>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</si>
  <si>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</si>
  <si>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</si>
  <si>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</si>
  <si>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</si>
  <si>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</si>
  <si>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</si>
  <si>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</si>
  <si>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</si>
  <si>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</si>
  <si>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</si>
  <si>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</si>
  <si>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</si>
  <si>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</si>
  <si>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</si>
  <si>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</si>
  <si>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</si>
  <si>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</si>
  <si>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</si>
  <si>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</si>
  <si>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</si>
  <si>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</si>
  <si>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</si>
  <si>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</si>
  <si>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</si>
  <si>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</si>
  <si>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</si>
  <si>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</si>
  <si>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</si>
  <si>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</si>
  <si>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</si>
  <si>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</si>
  <si>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</si>
  <si>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</si>
  <si>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</si>
  <si>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</si>
  <si>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</si>
  <si>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</si>
  <si>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</si>
  <si>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</si>
  <si>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</si>
  <si>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</si>
  <si>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</si>
  <si>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</si>
  <si>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</si>
  <si>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</si>
  <si>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</si>
  <si>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</si>
  <si>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</si>
  <si>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</si>
  <si>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</si>
  <si>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</si>
  <si>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</si>
  <si>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</si>
  <si>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</si>
  <si>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</si>
  <si>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</si>
  <si>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</si>
  <si>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</si>
  <si>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</si>
  <si>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</si>
  <si>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</si>
  <si>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</si>
  <si>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</si>
  <si>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</si>
  <si>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</si>
  <si>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</si>
  <si>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</si>
  <si>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</si>
  <si>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</si>
  <si>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</si>
  <si>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</si>
  <si>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</si>
  <si>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</si>
  <si>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</si>
  <si>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</si>
  <si>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</si>
  <si>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</si>
  <si>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</si>
  <si>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</si>
  <si>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</si>
  <si>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</si>
  <si>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</si>
  <si>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</si>
  <si>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</si>
  <si>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</si>
  <si>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</si>
  <si>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</si>
  <si>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</si>
  <si>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</si>
  <si>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</si>
  <si>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</si>
  <si>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</si>
  <si>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</si>
  <si>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</si>
  <si>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</si>
  <si>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</si>
  <si>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</si>
  <si>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</si>
  <si>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</si>
  <si>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</si>
  <si>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</si>
  <si>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</si>
  <si>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</si>
  <si>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</si>
  <si>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</si>
  <si>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</si>
  <si>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</si>
  <si>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</si>
  <si>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</si>
  <si>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</si>
  <si>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</si>
  <si>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</si>
  <si>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</si>
  <si>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</si>
  <si>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</si>
  <si>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</si>
  <si>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</si>
  <si>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</si>
  <si>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</si>
  <si>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</si>
  <si>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</si>
  <si>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</si>
  <si>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</si>
  <si>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</si>
  <si>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</si>
  <si>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</si>
  <si>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</si>
  <si>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</si>
  <si>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</si>
  <si>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</si>
  <si>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</si>
  <si>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</si>
  <si>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</si>
  <si>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</si>
  <si>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</si>
  <si>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</si>
  <si>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</si>
  <si>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</si>
  <si>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</si>
  <si>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</si>
  <si>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</si>
  <si>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</si>
  <si>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</si>
  <si>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</si>
  <si>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</si>
  <si>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</si>
  <si>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</si>
  <si>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</si>
  <si>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</si>
  <si>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</si>
  <si>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</si>
  <si>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</si>
  <si>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</si>
  <si>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</si>
  <si>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</si>
  <si>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</si>
  <si>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</si>
  <si>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</si>
  <si>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</si>
  <si>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</si>
  <si>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</si>
  <si>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</si>
  <si>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</si>
  <si>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</si>
  <si>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</si>
  <si>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</si>
  <si>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</si>
  <si>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</si>
  <si>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</si>
  <si>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</si>
  <si>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</si>
  <si>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</si>
  <si>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</si>
  <si>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</si>
  <si>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</si>
  <si>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</si>
  <si>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</si>
  <si>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</si>
  <si>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</si>
  <si>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</si>
  <si>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</si>
  <si>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</si>
  <si>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</si>
  <si>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</si>
  <si>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</si>
  <si>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</si>
  <si>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</si>
  <si>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</si>
  <si>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</si>
  <si>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</si>
  <si>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</si>
  <si>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</si>
  <si>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</si>
  <si>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</si>
  <si>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</si>
  <si>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</si>
  <si>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</si>
  <si>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</si>
  <si>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</si>
  <si>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</si>
  <si>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</si>
  <si>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</si>
  <si>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</si>
  <si>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</si>
  <si>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</si>
  <si>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</si>
  <si>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</si>
  <si>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</si>
  <si>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</si>
  <si>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</si>
  <si>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</si>
  <si>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</si>
  <si>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</si>
  <si>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</si>
  <si>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</si>
  <si>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</si>
  <si>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</si>
  <si>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</si>
  <si>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</si>
  <si>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</si>
  <si>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</si>
  <si>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</si>
  <si>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</si>
  <si>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</si>
  <si>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</si>
  <si>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</si>
  <si>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</si>
  <si>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</si>
  <si>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</si>
  <si>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</si>
  <si>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</si>
  <si>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</si>
  <si>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</si>
  <si>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</si>
  <si>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</si>
  <si>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</si>
  <si>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</si>
  <si>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</si>
  <si>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</si>
  <si>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</si>
  <si>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</si>
  <si>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</si>
  <si>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</si>
  <si>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</si>
  <si>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</si>
  <si>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</si>
  <si>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</si>
  <si>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</si>
  <si>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</si>
  <si>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</si>
  <si>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</si>
  <si>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</si>
  <si>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</si>
  <si>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</si>
  <si>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</si>
  <si>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</si>
  <si>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</si>
  <si>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</si>
  <si>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</si>
  <si>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</si>
  <si>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</si>
  <si>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</si>
  <si>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</si>
  <si>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</si>
  <si>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</si>
  <si>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</si>
  <si>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</si>
  <si>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</si>
  <si>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</si>
  <si>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</si>
  <si>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</si>
  <si>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</si>
  <si>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</si>
  <si>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</si>
  <si>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</si>
  <si>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</si>
  <si>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</si>
  <si>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</si>
  <si>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</si>
  <si>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</si>
  <si>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</si>
  <si>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</si>
  <si>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</si>
  <si>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</si>
  <si>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</si>
  <si>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</si>
  <si>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</si>
  <si>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</si>
  <si>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</si>
  <si>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</si>
  <si>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</si>
  <si>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</si>
  <si>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</si>
  <si>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</si>
  <si>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</si>
  <si>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</si>
  <si>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</si>
  <si>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</si>
  <si>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</si>
  <si>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</si>
  <si>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</si>
  <si>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</si>
  <si>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</si>
  <si>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</si>
  <si>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</si>
  <si>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</si>
  <si>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</si>
  <si>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</si>
  <si>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</si>
  <si>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</si>
  <si>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</si>
  <si>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</si>
  <si>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</si>
  <si>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</si>
  <si>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</si>
  <si>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</si>
  <si>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</si>
  <si>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</si>
  <si>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</si>
  <si>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</si>
  <si>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</si>
  <si>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</si>
  <si>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</si>
  <si>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</si>
  <si>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</si>
  <si>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</si>
  <si>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</si>
  <si>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</si>
  <si>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</si>
  <si>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</si>
  <si>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</si>
  <si>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</si>
  <si>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</si>
  <si>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</si>
  <si>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</si>
  <si>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</si>
  <si>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</si>
  <si>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</si>
  <si>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</si>
  <si>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</si>
  <si>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</si>
  <si>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</si>
  <si>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</si>
  <si>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</si>
  <si>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</si>
  <si>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</si>
  <si>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</si>
  <si>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</si>
  <si>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</si>
  <si>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</si>
  <si>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</si>
  <si>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</si>
  <si>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</si>
  <si>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</si>
  <si>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</si>
  <si>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</si>
  <si>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</si>
  <si>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</si>
  <si>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</si>
  <si>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</si>
  <si>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</si>
  <si>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</si>
  <si>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</si>
  <si>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</si>
  <si>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</si>
  <si>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</si>
  <si>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</si>
  <si>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</si>
  <si>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</si>
  <si>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</si>
  <si>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</si>
  <si>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</si>
  <si>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</si>
  <si>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</si>
  <si>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</si>
  <si>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</si>
  <si>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</si>
  <si>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</si>
  <si>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</si>
  <si>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</si>
  <si>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</si>
  <si>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</si>
  <si>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</si>
  <si>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</si>
  <si>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</si>
  <si>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</si>
  <si>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</si>
  <si>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</si>
  <si>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</si>
  <si>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</si>
  <si>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</si>
  <si>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</si>
  <si>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</si>
  <si>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</si>
  <si>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</si>
  <si>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</si>
  <si>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</si>
  <si>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</si>
  <si>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</si>
  <si>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</si>
  <si>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</si>
  <si>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</si>
  <si>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</si>
  <si>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</si>
  <si>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</si>
  <si>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</si>
  <si>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</si>
  <si>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</si>
  <si>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</si>
  <si>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</si>
  <si>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</si>
  <si>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</si>
  <si>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</si>
  <si>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</si>
  <si>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</si>
  <si>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</si>
  <si>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</si>
  <si>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</si>
  <si>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</si>
  <si>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</si>
  <si>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</si>
  <si>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</si>
  <si>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</si>
  <si>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国際連合平和維持活動（ＰＫＯ）分担金</t>
    <phoneticPr fontId="5"/>
  </si>
  <si>
    <t>外務省</t>
  </si>
  <si>
    <t>総合外交政策局</t>
    <phoneticPr fontId="5"/>
  </si>
  <si>
    <t>国連企画調整課</t>
    <phoneticPr fontId="5"/>
  </si>
  <si>
    <t>課長　三宅　浩史</t>
    <phoneticPr fontId="5"/>
  </si>
  <si>
    <t>○</t>
  </si>
  <si>
    <t>外務省設置法第４条第３項／国連憲章第１７条２項
各ＰＫＯ等設立及び派遣期間延長並びにマンデート変更に関する安保理決議</t>
    <phoneticPr fontId="5"/>
  </si>
  <si>
    <t>-</t>
  </si>
  <si>
    <t>-</t>
    <phoneticPr fontId="5"/>
  </si>
  <si>
    <t>国連の諸活動に対する我が国の財政的貢献により，国連の平和維持活動（ＰＫＯ）を通じて，国際社会の平和と安定に積極的に貢献するとともに，国連における我が国の地位・影響力の維持・向上につなげる。</t>
    <phoneticPr fontId="5"/>
  </si>
  <si>
    <t>国連の平和維持活動（PKO）分担金の支払いは，国連憲章第１７条第２項に基づく加盟国の義務である。我が国の国連PKO分担率は2016年から９．６８０％であり，加盟国中第三位となっており，この支払いを誠実に履行することにより，国連の平和維持活動（PKO）を支援し，我が国の外交目標である国際社会の平和と安全の達成に貢献する。また，こうした国連の平和維持活動（PKO）に対する我が国財政的貢献を積極的にＰＲすることで，国連における我が国の地位・影響力の維持・向上につなげる。</t>
    <phoneticPr fontId="5"/>
  </si>
  <si>
    <t>-</t>
    <phoneticPr fontId="5"/>
  </si>
  <si>
    <t>-</t>
    <phoneticPr fontId="5"/>
  </si>
  <si>
    <t>-</t>
    <phoneticPr fontId="5"/>
  </si>
  <si>
    <t>政府開発援助国際機関分担金</t>
    <phoneticPr fontId="5"/>
  </si>
  <si>
    <t>国際機関分担金</t>
    <phoneticPr fontId="5"/>
  </si>
  <si>
    <t>国連事務局の「望ましい職員数」の水準の達成</t>
    <phoneticPr fontId="5"/>
  </si>
  <si>
    <t>全職員数に占める邦人職員数（専門職以上）の割合</t>
    <phoneticPr fontId="5"/>
  </si>
  <si>
    <t>％</t>
    <phoneticPr fontId="5"/>
  </si>
  <si>
    <t>％</t>
    <phoneticPr fontId="5"/>
  </si>
  <si>
    <t>-</t>
    <phoneticPr fontId="5"/>
  </si>
  <si>
    <t>-</t>
    <phoneticPr fontId="5"/>
  </si>
  <si>
    <t>％</t>
    <phoneticPr fontId="5"/>
  </si>
  <si>
    <t>％</t>
    <phoneticPr fontId="5"/>
  </si>
  <si>
    <t>-</t>
    <phoneticPr fontId="5"/>
  </si>
  <si>
    <t>-</t>
    <phoneticPr fontId="5"/>
  </si>
  <si>
    <t>活動中ミッション</t>
    <phoneticPr fontId="5"/>
  </si>
  <si>
    <t>国連ＰＫＯ予算総額／ＰＫＯミッション数</t>
    <phoneticPr fontId="5"/>
  </si>
  <si>
    <t>米ドル</t>
    <phoneticPr fontId="5"/>
  </si>
  <si>
    <t>8,275,565,500/15</t>
    <phoneticPr fontId="5"/>
  </si>
  <si>
    <t>7,892,945,500/15</t>
    <phoneticPr fontId="5"/>
  </si>
  <si>
    <t>基本目標Ⅶ　分担金・拠出金</t>
    <phoneticPr fontId="5"/>
  </si>
  <si>
    <t>施策Ⅶ－１　国際機関を通じた政務及び安全保障分野に係る国際貢献</t>
    <phoneticPr fontId="5"/>
  </si>
  <si>
    <t>-</t>
    <phoneticPr fontId="5"/>
  </si>
  <si>
    <t>-</t>
    <phoneticPr fontId="5"/>
  </si>
  <si>
    <t>安保理改革及びその他の国連改革の進展</t>
    <phoneticPr fontId="5"/>
  </si>
  <si>
    <t>国際の平和と安全の維持を効率的に行う</t>
    <phoneticPr fontId="5"/>
  </si>
  <si>
    <t>行財政改革については，ジュネーブ・グループの枠組みや，二国間国連協議の場を活用し，主要財政貢献国と連携しつつ，国連通常予算及びＰＫＯ予算の増加抑制を図る。</t>
    <phoneticPr fontId="5"/>
  </si>
  <si>
    <t>-</t>
    <phoneticPr fontId="5"/>
  </si>
  <si>
    <t>国連の活動目的の一つである，国際の平和と安全の維持は，我が国及び国民の利益に合致している。</t>
    <phoneticPr fontId="5"/>
  </si>
  <si>
    <t>平和国家及び国際協調主義を目指す，国家としての事業であり，代替は不可能。</t>
    <phoneticPr fontId="5"/>
  </si>
  <si>
    <t>国際の平和と安全の維持は，普遍的な価値であり，最もプライオリティの高い事業と考えられる。</t>
    <phoneticPr fontId="5"/>
  </si>
  <si>
    <t>‐</t>
  </si>
  <si>
    <t>無</t>
  </si>
  <si>
    <t>PKO予算の負担額は，各加盟国の支払い能力等を考慮して国連総会で合意した分担率に基づいて決められている。</t>
    <phoneticPr fontId="5"/>
  </si>
  <si>
    <t>加盟国は，事務局予算案を国連行財政問題諮問委員会（ＡＣＡＢＱ）の勧告や事務局との質疑応答を踏まえ審議の上，効果的及び効率的な運用に資する予算額を査定。</t>
    <phoneticPr fontId="5"/>
  </si>
  <si>
    <t>国際機関からの拠出要請額が安保理の決定を受けて変更したこと等のため。安保理の決定を予見することは困難であることから，理由は妥当。</t>
    <phoneticPr fontId="5"/>
  </si>
  <si>
    <t>国際公会計基準（IPSAS)や経営資源計画（ERP)を導入するなどし，コスト削減や効率化に向けた努力がなされている。</t>
    <phoneticPr fontId="5"/>
  </si>
  <si>
    <t>他の手段・方法は想定されない。</t>
    <phoneticPr fontId="5"/>
  </si>
  <si>
    <t>14</t>
    <phoneticPr fontId="5"/>
  </si>
  <si>
    <t>3</t>
    <phoneticPr fontId="5"/>
  </si>
  <si>
    <t>28</t>
    <phoneticPr fontId="5"/>
  </si>
  <si>
    <t>125</t>
    <phoneticPr fontId="5"/>
  </si>
  <si>
    <t>117</t>
    <phoneticPr fontId="5"/>
  </si>
  <si>
    <t>123</t>
    <phoneticPr fontId="5"/>
  </si>
  <si>
    <t>152</t>
    <phoneticPr fontId="5"/>
  </si>
  <si>
    <t>-</t>
    <phoneticPr fontId="5"/>
  </si>
  <si>
    <t>国際連合キプロス平和維持隊，国際連合レバノン暫定隊等，全１３ミッションが中東，東欧，アフリカ，中南米の各地域に展開し，活動中。</t>
    <phoneticPr fontId="5"/>
  </si>
  <si>
    <t>7,316,288,500/14</t>
    <phoneticPr fontId="5"/>
  </si>
  <si>
    <t>A/72/123　Composition of the Secretariat:staff dempgraphics
国連事務局の専門職（Pレベル）以上の職員3,005人中，邦人職員は79人。望ましい我が国の職員数の範囲は167-226人。</t>
    <phoneticPr fontId="5"/>
  </si>
  <si>
    <t>7,354,322,700/13</t>
    <phoneticPr fontId="5"/>
  </si>
  <si>
    <t>我が国は，PKO予算の増額を抑えつつより効果的かつ効率的な運用に努めるよう主要財政貢献国と協調しながら要請してきており，引き続き取り組んでいく考え。</t>
    <phoneticPr fontId="5"/>
  </si>
  <si>
    <t>年２回のジュネーブ・グループ会合参加及び二国間協議を通じ，国連事務局幹部と意見交換の機会を持つとともに，主要財政貢献国との連携を強化。国連総会第５委員会にて2017/2018年度ＰＫＯ予算は前年度比5.7億ドル（7.3%）減を実現。</t>
    <rPh sb="102" eb="103">
      <t>オク</t>
    </rPh>
    <phoneticPr fontId="5"/>
  </si>
  <si>
    <t>国連総会（第５委員会）において，国連行財政問題諮問委員会（ACABQ）の勧告を踏まえつつ，PKO予算（コスト等の水準）の妥当性は適切に審議・検討され，コンセンサスで合意してきている。</t>
    <rPh sb="16" eb="18">
      <t>コクレン</t>
    </rPh>
    <rPh sb="18" eb="21">
      <t>ギョウザイセイ</t>
    </rPh>
    <rPh sb="21" eb="23">
      <t>モンダイ</t>
    </rPh>
    <rPh sb="23" eb="25">
      <t>シモン</t>
    </rPh>
    <rPh sb="25" eb="28">
      <t>イインカイ</t>
    </rPh>
    <rPh sb="36" eb="38">
      <t>カンコク</t>
    </rPh>
    <rPh sb="39" eb="40">
      <t>フ</t>
    </rPh>
    <phoneticPr fontId="5"/>
  </si>
  <si>
    <t>活動内容は決議で決められており，活動実績は結果重視主義に基づき見込みに見合ったものとなっている。</t>
    <rPh sb="21" eb="23">
      <t>ケッカ</t>
    </rPh>
    <rPh sb="23" eb="25">
      <t>ジュウシ</t>
    </rPh>
    <rPh sb="25" eb="27">
      <t>シュギ</t>
    </rPh>
    <rPh sb="28" eb="29">
      <t>モト</t>
    </rPh>
    <rPh sb="31" eb="33">
      <t>ミコ</t>
    </rPh>
    <phoneticPr fontId="5"/>
  </si>
  <si>
    <t>国連会計検査委員会（BOA)は，毎年実施する監査において，成果目標を検証し，目標達成に必要な具体的措置について勧告を行っており，目標に見合う成果実績を求めるシステムとなっている。</t>
    <rPh sb="0" eb="2">
      <t>コクレン</t>
    </rPh>
    <rPh sb="2" eb="4">
      <t>カイケイ</t>
    </rPh>
    <rPh sb="4" eb="6">
      <t>ケンサ</t>
    </rPh>
    <rPh sb="6" eb="9">
      <t>イインカイ</t>
    </rPh>
    <rPh sb="16" eb="18">
      <t>マイトシ</t>
    </rPh>
    <rPh sb="18" eb="20">
      <t>ジッシ</t>
    </rPh>
    <rPh sb="22" eb="24">
      <t>カンサ</t>
    </rPh>
    <rPh sb="29" eb="31">
      <t>セイカ</t>
    </rPh>
    <rPh sb="31" eb="33">
      <t>モクヒョウ</t>
    </rPh>
    <rPh sb="34" eb="36">
      <t>ケンショウ</t>
    </rPh>
    <rPh sb="38" eb="40">
      <t>モクヒョウ</t>
    </rPh>
    <rPh sb="40" eb="42">
      <t>タッセイ</t>
    </rPh>
    <rPh sb="43" eb="45">
      <t>ヒツヨウ</t>
    </rPh>
    <rPh sb="46" eb="49">
      <t>グタイテキ</t>
    </rPh>
    <rPh sb="49" eb="51">
      <t>ソチ</t>
    </rPh>
    <rPh sb="55" eb="57">
      <t>カンコク</t>
    </rPh>
    <rPh sb="58" eb="59">
      <t>オコナ</t>
    </rPh>
    <rPh sb="64" eb="66">
      <t>モクヒョウ</t>
    </rPh>
    <rPh sb="67" eb="69">
      <t>ミア</t>
    </rPh>
    <rPh sb="70" eb="72">
      <t>セイカ</t>
    </rPh>
    <rPh sb="72" eb="74">
      <t>ジッセキ</t>
    </rPh>
    <rPh sb="75" eb="76">
      <t>モト</t>
    </rPh>
    <phoneticPr fontId="5"/>
  </si>
  <si>
    <t>A.国際連合</t>
    <rPh sb="2" eb="4">
      <t>コクサイ</t>
    </rPh>
    <rPh sb="4" eb="6">
      <t>レンゴウ</t>
    </rPh>
    <phoneticPr fontId="5"/>
  </si>
  <si>
    <t>分担金</t>
    <rPh sb="0" eb="3">
      <t>ブンタンキン</t>
    </rPh>
    <phoneticPr fontId="5"/>
  </si>
  <si>
    <t>平和維持活動（ＰＫＯ）</t>
    <rPh sb="0" eb="2">
      <t>ヘイワ</t>
    </rPh>
    <rPh sb="2" eb="4">
      <t>イジ</t>
    </rPh>
    <rPh sb="4" eb="6">
      <t>カツドウ</t>
    </rPh>
    <phoneticPr fontId="5"/>
  </si>
  <si>
    <t>国際連合</t>
    <rPh sb="0" eb="2">
      <t>コクサイ</t>
    </rPh>
    <rPh sb="2" eb="4">
      <t>レンゴウ</t>
    </rPh>
    <phoneticPr fontId="5"/>
  </si>
  <si>
    <t>-</t>
    <phoneticPr fontId="5"/>
  </si>
  <si>
    <t>-</t>
    <phoneticPr fontId="5"/>
  </si>
  <si>
    <t>国連PKO予算については，以下のとおりPDCAを確保。
1. 計画段階（PLAN）：安保理で国連PKOミッションの設置又はマンデートの更新を決定。国連総会第５委員会で予算案の審議を行い，国連総会にて予算を承認。
2. 実施段階（DO）：国連PKOによる平和維持活動の実施。
3. 評価段階（CHECK）：事務総長による執行状況報告。内部・外部監査報告書により活動を評価。
4. フォローアップ（ACT）：安保理に提出される事業報告，国連総会に提出される決算報告を通じ，必要に応じて状況分析，必要な改善策を提言する。監査部門は改善策に対する事務局の対応についても進捗状況を継続してフォローしており，これらは書面で提出・公開され，次期予算作成にも反映されている。
本件は，PKO分担金としてまとめて予算請求していることから１つのシートにより作成している。「資金の流れ」の欄に対象となるPKOミッションを記載している。</t>
    <phoneticPr fontId="5"/>
  </si>
  <si>
    <t>国連関係機関における全職員数に対する幹部職員数と同等の水準の確保</t>
    <rPh sb="2" eb="4">
      <t>カンケイ</t>
    </rPh>
    <rPh sb="4" eb="6">
      <t>キカン</t>
    </rPh>
    <phoneticPr fontId="5"/>
  </si>
  <si>
    <t>２０１７年７月－２０１８年６月のPKO予算の審議を行う国連総会第５委員会（２０１８年５月～６月）等の場において，我が国は，PKO予算の増額を抑えるため，主要財政貢献国と協調しつつ対応しており，今度とも，かかる取組を継続する。</t>
    <phoneticPr fontId="5"/>
  </si>
  <si>
    <t>外務省国連企画調整課国際機関人事センターが，在外公館を通じて，国連関係機関から取り寄せたデータを集約したもの及び国連統計資料。
平成２９年度，全職員数に対する幹部職員数の割合は８％であったのに対し，日本人職員総数に占める幹部日本人職員は１０％であった。日本人職員は数では少ないものの，うち幹部職員に登用される率は高いといえる。</t>
    <phoneticPr fontId="5"/>
  </si>
  <si>
    <t>｢全職員数に占める幹部職員数｣に対する｢日本人職員総数に占める幹部日本人職員｣</t>
    <phoneticPr fontId="5"/>
  </si>
  <si>
    <t>ＰＫＯ予算については，我が国との会計年度の違いから（７月から翌年６月末），２０１８／１９年度ＰＫＯ予算額を踏まえて３１年度予算要求額を算定したものであるが，同予算をもって支払いに充てる２０１９／２０年度ＰＫＯ予算が来年６月末に決定した後に３１年度予算で支払うことのできない分の２０１９／２０年度ＰＫＯ予算については，必要な予算措置を講じた上で，支払うことが想定される。
なお，年間の予算として横ばいないし減額を目指す。</t>
    <rPh sb="3" eb="5">
      <t>ヨサン</t>
    </rPh>
    <rPh sb="11" eb="12">
      <t>ワ</t>
    </rPh>
    <rPh sb="13" eb="14">
      <t>クニ</t>
    </rPh>
    <rPh sb="16" eb="18">
      <t>カイケイ</t>
    </rPh>
    <rPh sb="18" eb="20">
      <t>ネンド</t>
    </rPh>
    <rPh sb="21" eb="22">
      <t>チガ</t>
    </rPh>
    <rPh sb="27" eb="28">
      <t>ガツ</t>
    </rPh>
    <rPh sb="30" eb="32">
      <t>ヨクネン</t>
    </rPh>
    <rPh sb="33" eb="35">
      <t>ガツマツ</t>
    </rPh>
    <rPh sb="44" eb="46">
      <t>ネンド</t>
    </rPh>
    <rPh sb="49" eb="52">
      <t>ヨサンガク</t>
    </rPh>
    <rPh sb="53" eb="54">
      <t>フ</t>
    </rPh>
    <rPh sb="59" eb="61">
      <t>ネンド</t>
    </rPh>
    <rPh sb="61" eb="63">
      <t>ヨサン</t>
    </rPh>
    <rPh sb="63" eb="66">
      <t>ヨウキュウガク</t>
    </rPh>
    <rPh sb="67" eb="69">
      <t>サンテイ</t>
    </rPh>
    <rPh sb="78" eb="79">
      <t>ドウ</t>
    </rPh>
    <rPh sb="79" eb="81">
      <t>ヨサン</t>
    </rPh>
    <rPh sb="85" eb="87">
      <t>シハラ</t>
    </rPh>
    <rPh sb="89" eb="90">
      <t>ア</t>
    </rPh>
    <rPh sb="99" eb="101">
      <t>ネンド</t>
    </rPh>
    <rPh sb="104" eb="106">
      <t>ヨサン</t>
    </rPh>
    <rPh sb="107" eb="109">
      <t>ライネン</t>
    </rPh>
    <rPh sb="110" eb="112">
      <t>ガツマツ</t>
    </rPh>
    <rPh sb="113" eb="115">
      <t>ケッテイ</t>
    </rPh>
    <rPh sb="117" eb="118">
      <t>アト</t>
    </rPh>
    <rPh sb="121" eb="123">
      <t>ネンド</t>
    </rPh>
    <rPh sb="123" eb="125">
      <t>ヨサン</t>
    </rPh>
    <rPh sb="126" eb="128">
      <t>シハラ</t>
    </rPh>
    <rPh sb="136" eb="137">
      <t>ブン</t>
    </rPh>
    <rPh sb="145" eb="147">
      <t>ネンド</t>
    </rPh>
    <rPh sb="150" eb="152">
      <t>ヨサン</t>
    </rPh>
    <rPh sb="158" eb="160">
      <t>ヒツヨウ</t>
    </rPh>
    <rPh sb="161" eb="163">
      <t>ヨサン</t>
    </rPh>
    <rPh sb="163" eb="165">
      <t>ソチ</t>
    </rPh>
    <rPh sb="166" eb="167">
      <t>コウ</t>
    </rPh>
    <rPh sb="169" eb="170">
      <t>ウエ</t>
    </rPh>
    <rPh sb="172" eb="174">
      <t>シハラ</t>
    </rPh>
    <rPh sb="178" eb="180">
      <t>ソウテイ</t>
    </rPh>
    <rPh sb="188" eb="190">
      <t>ネンカン</t>
    </rPh>
    <rPh sb="191" eb="193">
      <t>ヨサン</t>
    </rPh>
    <rPh sb="196" eb="197">
      <t>ヨコ</t>
    </rPh>
    <rPh sb="202" eb="204">
      <t>ゲンガク</t>
    </rPh>
    <rPh sb="205" eb="207">
      <t>メザ</t>
    </rPh>
    <phoneticPr fontId="5"/>
  </si>
  <si>
    <t>拠出先の国際機関に対する国際機関評価を実施しており，その結果（総合評価Ａ）も踏まえつつ，分担金が効果的に活用されるよう，引き続き適正な執行管理に努める。</t>
    <phoneticPr fontId="5"/>
  </si>
  <si>
    <t>外部有識者の点検対象外である。</t>
    <phoneticPr fontId="5"/>
  </si>
  <si>
    <t>外部有識者及び行政事業レビュー推進チームの所見を踏まえ，引き続き適正な執行管理に努める。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</si>
</sst>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17</xdr:col>
      <xdr:colOff>0</xdr:colOff>
      <xdr:row>742</xdr:row>
      <xdr:rowOff>105834</xdr:rowOff>
    </xdr:from>
    <xdr:to>
      <xdr:col>36</xdr:col>
      <xdr:colOff>95250</xdr:colOff>
      <xdr:row>774</xdr:row>
      <xdr:rowOff>9525</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8417" y="43994917"/>
          <a:ext cx="3915833" cy="53223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152</v>
      </c>
      <c r="AT2" s="938"/>
      <c r="AU2" s="938"/>
      <c r="AV2" s="52" t="str">
        <f>IF(AW2="", "", "-")</f>
        <v/>
      </c>
      <c r="AW2" s="909"/>
      <c r="AX2" s="909"/>
    </row>
    <row r="3" spans="1:50" ht="21" customHeight="1" thickBot="1">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551</v>
      </c>
      <c r="AK3" s="868"/>
      <c r="AL3" s="868"/>
      <c r="AM3" s="868"/>
      <c r="AN3" s="868"/>
      <c r="AO3" s="868"/>
      <c r="AP3" s="868"/>
      <c r="AQ3" s="868"/>
      <c r="AR3" s="868"/>
      <c r="AS3" s="868"/>
      <c r="AT3" s="868"/>
      <c r="AU3" s="868"/>
      <c r="AV3" s="868"/>
      <c r="AW3" s="868"/>
      <c r="AX3" s="24" t="s">
        <v>65</v>
      </c>
    </row>
    <row r="4" spans="1:50" ht="24.75" customHeight="1">
      <c r="A4" s="703" t="s">
        <v>25</v>
      </c>
      <c r="B4" s="704"/>
      <c r="C4" s="704"/>
      <c r="D4" s="704"/>
      <c r="E4" s="704"/>
      <c r="F4" s="704"/>
      <c r="G4" s="681" t="s">
        <v>550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c r="A5" s="691" t="s">
        <v>67</v>
      </c>
      <c r="B5" s="692"/>
      <c r="C5" s="692"/>
      <c r="D5" s="692"/>
      <c r="E5" s="692"/>
      <c r="F5" s="693"/>
      <c r="G5" s="838" t="s">
        <v>169</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553</v>
      </c>
      <c r="AF5" s="698"/>
      <c r="AG5" s="698"/>
      <c r="AH5" s="698"/>
      <c r="AI5" s="698"/>
      <c r="AJ5" s="698"/>
      <c r="AK5" s="698"/>
      <c r="AL5" s="698"/>
      <c r="AM5" s="698"/>
      <c r="AN5" s="698"/>
      <c r="AO5" s="698"/>
      <c r="AP5" s="699"/>
      <c r="AQ5" s="700" t="s">
        <v>554</v>
      </c>
      <c r="AR5" s="701"/>
      <c r="AS5" s="701"/>
      <c r="AT5" s="701"/>
      <c r="AU5" s="701"/>
      <c r="AV5" s="701"/>
      <c r="AW5" s="701"/>
      <c r="AX5" s="702"/>
    </row>
    <row r="6" spans="1:50" ht="39" customHeight="1">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c r="A7" s="491" t="s">
        <v>22</v>
      </c>
      <c r="B7" s="492"/>
      <c r="C7" s="492"/>
      <c r="D7" s="492"/>
      <c r="E7" s="492"/>
      <c r="F7" s="493"/>
      <c r="G7" s="494" t="s">
        <v>556</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558</v>
      </c>
      <c r="AF7" s="911"/>
      <c r="AG7" s="911"/>
      <c r="AH7" s="911"/>
      <c r="AI7" s="911"/>
      <c r="AJ7" s="911"/>
      <c r="AK7" s="911"/>
      <c r="AL7" s="911"/>
      <c r="AM7" s="911"/>
      <c r="AN7" s="911"/>
      <c r="AO7" s="911"/>
      <c r="AP7" s="911"/>
      <c r="AQ7" s="911"/>
      <c r="AR7" s="911"/>
      <c r="AS7" s="911"/>
      <c r="AT7" s="911"/>
      <c r="AU7" s="911"/>
      <c r="AV7" s="911"/>
      <c r="AW7" s="911"/>
      <c r="AX7" s="912"/>
    </row>
    <row r="8" spans="1:50" ht="53.25" customHeight="1">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c r="A9" s="848" t="s">
        <v>23</v>
      </c>
      <c r="B9" s="849"/>
      <c r="C9" s="849"/>
      <c r="D9" s="849"/>
      <c r="E9" s="849"/>
      <c r="F9" s="849"/>
      <c r="G9" s="850" t="s">
        <v>559</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c r="A10" s="659" t="s">
        <v>30</v>
      </c>
      <c r="B10" s="660"/>
      <c r="C10" s="660"/>
      <c r="D10" s="660"/>
      <c r="E10" s="660"/>
      <c r="F10" s="660"/>
      <c r="G10" s="753" t="s">
        <v>560</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c r="A11" s="659" t="s">
        <v>5</v>
      </c>
      <c r="B11" s="660"/>
      <c r="C11" s="660"/>
      <c r="D11" s="660"/>
      <c r="E11" s="660"/>
      <c r="F11" s="661"/>
      <c r="G11" s="694" t="str">
        <f>入力規則等!P10</f>
        <v>その他</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c r="A13" s="613"/>
      <c r="B13" s="614"/>
      <c r="C13" s="614"/>
      <c r="D13" s="614"/>
      <c r="E13" s="614"/>
      <c r="F13" s="615"/>
      <c r="G13" s="722" t="s">
        <v>6</v>
      </c>
      <c r="H13" s="723"/>
      <c r="I13" s="763" t="s">
        <v>7</v>
      </c>
      <c r="J13" s="764"/>
      <c r="K13" s="764"/>
      <c r="L13" s="764"/>
      <c r="M13" s="764"/>
      <c r="N13" s="764"/>
      <c r="O13" s="765"/>
      <c r="P13" s="656">
        <v>57526</v>
      </c>
      <c r="Q13" s="657"/>
      <c r="R13" s="657"/>
      <c r="S13" s="657"/>
      <c r="T13" s="657"/>
      <c r="U13" s="657"/>
      <c r="V13" s="658"/>
      <c r="W13" s="656">
        <v>51906</v>
      </c>
      <c r="X13" s="657"/>
      <c r="Y13" s="657"/>
      <c r="Z13" s="657"/>
      <c r="AA13" s="657"/>
      <c r="AB13" s="657"/>
      <c r="AC13" s="658"/>
      <c r="AD13" s="656">
        <v>50604</v>
      </c>
      <c r="AE13" s="657"/>
      <c r="AF13" s="657"/>
      <c r="AG13" s="657"/>
      <c r="AH13" s="657"/>
      <c r="AI13" s="657"/>
      <c r="AJ13" s="658"/>
      <c r="AK13" s="656">
        <v>48258</v>
      </c>
      <c r="AL13" s="657"/>
      <c r="AM13" s="657"/>
      <c r="AN13" s="657"/>
      <c r="AO13" s="657"/>
      <c r="AP13" s="657"/>
      <c r="AQ13" s="658"/>
      <c r="AR13" s="917">
        <v>51900</v>
      </c>
      <c r="AS13" s="918"/>
      <c r="AT13" s="918"/>
      <c r="AU13" s="918"/>
      <c r="AV13" s="918"/>
      <c r="AW13" s="918"/>
      <c r="AX13" s="919"/>
    </row>
    <row r="14" spans="1:50" ht="21" customHeight="1">
      <c r="A14" s="613"/>
      <c r="B14" s="614"/>
      <c r="C14" s="614"/>
      <c r="D14" s="614"/>
      <c r="E14" s="614"/>
      <c r="F14" s="615"/>
      <c r="G14" s="724"/>
      <c r="H14" s="725"/>
      <c r="I14" s="710" t="s">
        <v>8</v>
      </c>
      <c r="J14" s="761"/>
      <c r="K14" s="761"/>
      <c r="L14" s="761"/>
      <c r="M14" s="761"/>
      <c r="N14" s="761"/>
      <c r="O14" s="762"/>
      <c r="P14" s="656">
        <v>27177</v>
      </c>
      <c r="Q14" s="657"/>
      <c r="R14" s="657"/>
      <c r="S14" s="657"/>
      <c r="T14" s="657"/>
      <c r="U14" s="657"/>
      <c r="V14" s="658"/>
      <c r="W14" s="656">
        <v>36024</v>
      </c>
      <c r="X14" s="657"/>
      <c r="Y14" s="657"/>
      <c r="Z14" s="657"/>
      <c r="AA14" s="657"/>
      <c r="AB14" s="657"/>
      <c r="AC14" s="658"/>
      <c r="AD14" s="656">
        <v>21792</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c r="A15" s="613"/>
      <c r="B15" s="614"/>
      <c r="C15" s="614"/>
      <c r="D15" s="614"/>
      <c r="E15" s="614"/>
      <c r="F15" s="615"/>
      <c r="G15" s="724"/>
      <c r="H15" s="725"/>
      <c r="I15" s="710" t="s">
        <v>51</v>
      </c>
      <c r="J15" s="711"/>
      <c r="K15" s="711"/>
      <c r="L15" s="711"/>
      <c r="M15" s="711"/>
      <c r="N15" s="711"/>
      <c r="O15" s="712"/>
      <c r="P15" s="656" t="s">
        <v>561</v>
      </c>
      <c r="Q15" s="657"/>
      <c r="R15" s="657"/>
      <c r="S15" s="657"/>
      <c r="T15" s="657"/>
      <c r="U15" s="657"/>
      <c r="V15" s="658"/>
      <c r="W15" s="656" t="s">
        <v>561</v>
      </c>
      <c r="X15" s="657"/>
      <c r="Y15" s="657"/>
      <c r="Z15" s="657"/>
      <c r="AA15" s="657"/>
      <c r="AB15" s="657"/>
      <c r="AC15" s="658"/>
      <c r="AD15" s="656" t="s">
        <v>563</v>
      </c>
      <c r="AE15" s="657"/>
      <c r="AF15" s="657"/>
      <c r="AG15" s="657"/>
      <c r="AH15" s="657"/>
      <c r="AI15" s="657"/>
      <c r="AJ15" s="658"/>
      <c r="AK15" s="656"/>
      <c r="AL15" s="657"/>
      <c r="AM15" s="657"/>
      <c r="AN15" s="657"/>
      <c r="AO15" s="657"/>
      <c r="AP15" s="657"/>
      <c r="AQ15" s="658"/>
      <c r="AR15" s="656"/>
      <c r="AS15" s="657"/>
      <c r="AT15" s="657"/>
      <c r="AU15" s="657"/>
      <c r="AV15" s="657"/>
      <c r="AW15" s="657"/>
      <c r="AX15" s="805"/>
    </row>
    <row r="16" spans="1:50" ht="21" customHeight="1">
      <c r="A16" s="613"/>
      <c r="B16" s="614"/>
      <c r="C16" s="614"/>
      <c r="D16" s="614"/>
      <c r="E16" s="614"/>
      <c r="F16" s="615"/>
      <c r="G16" s="724"/>
      <c r="H16" s="725"/>
      <c r="I16" s="710" t="s">
        <v>52</v>
      </c>
      <c r="J16" s="711"/>
      <c r="K16" s="711"/>
      <c r="L16" s="711"/>
      <c r="M16" s="711"/>
      <c r="N16" s="711"/>
      <c r="O16" s="712"/>
      <c r="P16" s="656" t="s">
        <v>562</v>
      </c>
      <c r="Q16" s="657"/>
      <c r="R16" s="657"/>
      <c r="S16" s="657"/>
      <c r="T16" s="657"/>
      <c r="U16" s="657"/>
      <c r="V16" s="658"/>
      <c r="W16" s="656" t="s">
        <v>562</v>
      </c>
      <c r="X16" s="657"/>
      <c r="Y16" s="657"/>
      <c r="Z16" s="657"/>
      <c r="AA16" s="657"/>
      <c r="AB16" s="657"/>
      <c r="AC16" s="658"/>
      <c r="AD16" s="656" t="s">
        <v>561</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c r="A17" s="613"/>
      <c r="B17" s="614"/>
      <c r="C17" s="614"/>
      <c r="D17" s="614"/>
      <c r="E17" s="614"/>
      <c r="F17" s="615"/>
      <c r="G17" s="724"/>
      <c r="H17" s="725"/>
      <c r="I17" s="710" t="s">
        <v>50</v>
      </c>
      <c r="J17" s="761"/>
      <c r="K17" s="761"/>
      <c r="L17" s="761"/>
      <c r="M17" s="761"/>
      <c r="N17" s="761"/>
      <c r="O17" s="762"/>
      <c r="P17" s="656" t="s">
        <v>562</v>
      </c>
      <c r="Q17" s="657"/>
      <c r="R17" s="657"/>
      <c r="S17" s="657"/>
      <c r="T17" s="657"/>
      <c r="U17" s="657"/>
      <c r="V17" s="658"/>
      <c r="W17" s="656" t="s">
        <v>562</v>
      </c>
      <c r="X17" s="657"/>
      <c r="Y17" s="657"/>
      <c r="Z17" s="657"/>
      <c r="AA17" s="657"/>
      <c r="AB17" s="657"/>
      <c r="AC17" s="658"/>
      <c r="AD17" s="656" t="s">
        <v>561</v>
      </c>
      <c r="AE17" s="657"/>
      <c r="AF17" s="657"/>
      <c r="AG17" s="657"/>
      <c r="AH17" s="657"/>
      <c r="AI17" s="657"/>
      <c r="AJ17" s="658"/>
      <c r="AK17" s="656"/>
      <c r="AL17" s="657"/>
      <c r="AM17" s="657"/>
      <c r="AN17" s="657"/>
      <c r="AO17" s="657"/>
      <c r="AP17" s="657"/>
      <c r="AQ17" s="658"/>
      <c r="AR17" s="915"/>
      <c r="AS17" s="915"/>
      <c r="AT17" s="915"/>
      <c r="AU17" s="915"/>
      <c r="AV17" s="915"/>
      <c r="AW17" s="915"/>
      <c r="AX17" s="916"/>
    </row>
    <row r="18" spans="1:50" ht="24.75" customHeight="1">
      <c r="A18" s="613"/>
      <c r="B18" s="614"/>
      <c r="C18" s="614"/>
      <c r="D18" s="614"/>
      <c r="E18" s="614"/>
      <c r="F18" s="615"/>
      <c r="G18" s="726"/>
      <c r="H18" s="727"/>
      <c r="I18" s="715" t="s">
        <v>20</v>
      </c>
      <c r="J18" s="716"/>
      <c r="K18" s="716"/>
      <c r="L18" s="716"/>
      <c r="M18" s="716"/>
      <c r="N18" s="716"/>
      <c r="O18" s="717"/>
      <c r="P18" s="877">
        <f>SUM(P13:V17)</f>
        <v>84703</v>
      </c>
      <c r="Q18" s="878"/>
      <c r="R18" s="878"/>
      <c r="S18" s="878"/>
      <c r="T18" s="878"/>
      <c r="U18" s="878"/>
      <c r="V18" s="879"/>
      <c r="W18" s="877">
        <f>SUM(W13:AC17)</f>
        <v>87930</v>
      </c>
      <c r="X18" s="878"/>
      <c r="Y18" s="878"/>
      <c r="Z18" s="878"/>
      <c r="AA18" s="878"/>
      <c r="AB18" s="878"/>
      <c r="AC18" s="879"/>
      <c r="AD18" s="877">
        <f>SUM(AD13:AJ17)</f>
        <v>72396</v>
      </c>
      <c r="AE18" s="878"/>
      <c r="AF18" s="878"/>
      <c r="AG18" s="878"/>
      <c r="AH18" s="878"/>
      <c r="AI18" s="878"/>
      <c r="AJ18" s="879"/>
      <c r="AK18" s="877">
        <f>SUM(AK13:AQ17)</f>
        <v>48258</v>
      </c>
      <c r="AL18" s="878"/>
      <c r="AM18" s="878"/>
      <c r="AN18" s="878"/>
      <c r="AO18" s="878"/>
      <c r="AP18" s="878"/>
      <c r="AQ18" s="879"/>
      <c r="AR18" s="877">
        <f>SUM(AR13:AX17)</f>
        <v>51900</v>
      </c>
      <c r="AS18" s="878"/>
      <c r="AT18" s="878"/>
      <c r="AU18" s="878"/>
      <c r="AV18" s="878"/>
      <c r="AW18" s="878"/>
      <c r="AX18" s="880"/>
    </row>
    <row r="19" spans="1:50" ht="24.75" customHeight="1">
      <c r="A19" s="613"/>
      <c r="B19" s="614"/>
      <c r="C19" s="614"/>
      <c r="D19" s="614"/>
      <c r="E19" s="614"/>
      <c r="F19" s="615"/>
      <c r="G19" s="875" t="s">
        <v>9</v>
      </c>
      <c r="H19" s="876"/>
      <c r="I19" s="876"/>
      <c r="J19" s="876"/>
      <c r="K19" s="876"/>
      <c r="L19" s="876"/>
      <c r="M19" s="876"/>
      <c r="N19" s="876"/>
      <c r="O19" s="876"/>
      <c r="P19" s="656">
        <v>84703</v>
      </c>
      <c r="Q19" s="657"/>
      <c r="R19" s="657"/>
      <c r="S19" s="657"/>
      <c r="T19" s="657"/>
      <c r="U19" s="657"/>
      <c r="V19" s="658"/>
      <c r="W19" s="656">
        <v>85024</v>
      </c>
      <c r="X19" s="657"/>
      <c r="Y19" s="657"/>
      <c r="Z19" s="657"/>
      <c r="AA19" s="657"/>
      <c r="AB19" s="657"/>
      <c r="AC19" s="658"/>
      <c r="AD19" s="656">
        <v>71152</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c r="A20" s="613"/>
      <c r="B20" s="614"/>
      <c r="C20" s="614"/>
      <c r="D20" s="614"/>
      <c r="E20" s="614"/>
      <c r="F20" s="615"/>
      <c r="G20" s="875" t="s">
        <v>10</v>
      </c>
      <c r="H20" s="876"/>
      <c r="I20" s="876"/>
      <c r="J20" s="876"/>
      <c r="K20" s="876"/>
      <c r="L20" s="876"/>
      <c r="M20" s="876"/>
      <c r="N20" s="876"/>
      <c r="O20" s="876"/>
      <c r="P20" s="311">
        <f>IF(P18=0, "-", SUM(P19)/P18)</f>
        <v>1</v>
      </c>
      <c r="Q20" s="311"/>
      <c r="R20" s="311"/>
      <c r="S20" s="311"/>
      <c r="T20" s="311"/>
      <c r="U20" s="311"/>
      <c r="V20" s="311"/>
      <c r="W20" s="311">
        <f t="shared" ref="W20" si="0">IF(W18=0, "-", SUM(W19)/W18)</f>
        <v>0.96695098373706356</v>
      </c>
      <c r="X20" s="311"/>
      <c r="Y20" s="311"/>
      <c r="Z20" s="311"/>
      <c r="AA20" s="311"/>
      <c r="AB20" s="311"/>
      <c r="AC20" s="311"/>
      <c r="AD20" s="311">
        <f t="shared" ref="AD20" si="1">IF(AD18=0, "-", SUM(AD19)/AD18)</f>
        <v>0.98281673020608873</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48"/>
      <c r="B21" s="849"/>
      <c r="C21" s="849"/>
      <c r="D21" s="849"/>
      <c r="E21" s="849"/>
      <c r="F21" s="944"/>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0.96695098373706356</v>
      </c>
      <c r="X21" s="311"/>
      <c r="Y21" s="311"/>
      <c r="Z21" s="311"/>
      <c r="AA21" s="311"/>
      <c r="AB21" s="311"/>
      <c r="AC21" s="311"/>
      <c r="AD21" s="311">
        <f t="shared" ref="AD21" si="3">IF(AD19=0, "-", SUM(AD19)/SUM(AD13,AD14))</f>
        <v>0.98281673020608873</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30.75" customHeight="1">
      <c r="A23" s="965"/>
      <c r="B23" s="966"/>
      <c r="C23" s="966"/>
      <c r="D23" s="966"/>
      <c r="E23" s="966"/>
      <c r="F23" s="967"/>
      <c r="G23" s="950" t="s">
        <v>564</v>
      </c>
      <c r="H23" s="951"/>
      <c r="I23" s="951"/>
      <c r="J23" s="951"/>
      <c r="K23" s="951"/>
      <c r="L23" s="951"/>
      <c r="M23" s="951"/>
      <c r="N23" s="951"/>
      <c r="O23" s="952"/>
      <c r="P23" s="917">
        <v>6443</v>
      </c>
      <c r="Q23" s="918"/>
      <c r="R23" s="918"/>
      <c r="S23" s="918"/>
      <c r="T23" s="918"/>
      <c r="U23" s="918"/>
      <c r="V23" s="935"/>
      <c r="W23" s="917">
        <v>7019</v>
      </c>
      <c r="X23" s="918"/>
      <c r="Y23" s="918"/>
      <c r="Z23" s="918"/>
      <c r="AA23" s="918"/>
      <c r="AB23" s="918"/>
      <c r="AC23" s="935"/>
      <c r="AD23" s="972" t="s">
        <v>627</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c r="A24" s="965"/>
      <c r="B24" s="966"/>
      <c r="C24" s="966"/>
      <c r="D24" s="966"/>
      <c r="E24" s="966"/>
      <c r="F24" s="967"/>
      <c r="G24" s="953" t="s">
        <v>565</v>
      </c>
      <c r="H24" s="954"/>
      <c r="I24" s="954"/>
      <c r="J24" s="954"/>
      <c r="K24" s="954"/>
      <c r="L24" s="954"/>
      <c r="M24" s="954"/>
      <c r="N24" s="954"/>
      <c r="O24" s="955"/>
      <c r="P24" s="656">
        <v>41815</v>
      </c>
      <c r="Q24" s="657"/>
      <c r="R24" s="657"/>
      <c r="S24" s="657"/>
      <c r="T24" s="657"/>
      <c r="U24" s="657"/>
      <c r="V24" s="658"/>
      <c r="W24" s="656">
        <v>44881</v>
      </c>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c r="A29" s="968"/>
      <c r="B29" s="969"/>
      <c r="C29" s="969"/>
      <c r="D29" s="969"/>
      <c r="E29" s="969"/>
      <c r="F29" s="970"/>
      <c r="G29" s="959" t="s">
        <v>475</v>
      </c>
      <c r="H29" s="960"/>
      <c r="I29" s="960"/>
      <c r="J29" s="960"/>
      <c r="K29" s="960"/>
      <c r="L29" s="960"/>
      <c r="M29" s="960"/>
      <c r="N29" s="960"/>
      <c r="O29" s="961"/>
      <c r="P29" s="931">
        <f>AK13</f>
        <v>48258</v>
      </c>
      <c r="Q29" s="932"/>
      <c r="R29" s="932"/>
      <c r="S29" s="932"/>
      <c r="T29" s="932"/>
      <c r="U29" s="932"/>
      <c r="V29" s="933"/>
      <c r="W29" s="931">
        <f>AR13</f>
        <v>51900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570</v>
      </c>
      <c r="AR31" s="193"/>
      <c r="AS31" s="126" t="s">
        <v>356</v>
      </c>
      <c r="AT31" s="127"/>
      <c r="AU31" s="192" t="s">
        <v>570</v>
      </c>
      <c r="AV31" s="192"/>
      <c r="AW31" s="394" t="s">
        <v>300</v>
      </c>
      <c r="AX31" s="395"/>
    </row>
    <row r="32" spans="1:50" ht="23.25" customHeight="1">
      <c r="A32" s="399"/>
      <c r="B32" s="397"/>
      <c r="C32" s="397"/>
      <c r="D32" s="397"/>
      <c r="E32" s="397"/>
      <c r="F32" s="398"/>
      <c r="G32" s="560" t="s">
        <v>566</v>
      </c>
      <c r="H32" s="561"/>
      <c r="I32" s="561"/>
      <c r="J32" s="561"/>
      <c r="K32" s="561"/>
      <c r="L32" s="561"/>
      <c r="M32" s="561"/>
      <c r="N32" s="561"/>
      <c r="O32" s="562"/>
      <c r="P32" s="98" t="s">
        <v>567</v>
      </c>
      <c r="Q32" s="98"/>
      <c r="R32" s="98"/>
      <c r="S32" s="98"/>
      <c r="T32" s="98"/>
      <c r="U32" s="98"/>
      <c r="V32" s="98"/>
      <c r="W32" s="98"/>
      <c r="X32" s="99"/>
      <c r="Y32" s="467" t="s">
        <v>12</v>
      </c>
      <c r="Z32" s="527"/>
      <c r="AA32" s="528"/>
      <c r="AB32" s="457" t="s">
        <v>568</v>
      </c>
      <c r="AC32" s="457"/>
      <c r="AD32" s="457"/>
      <c r="AE32" s="211">
        <v>2.7</v>
      </c>
      <c r="AF32" s="212"/>
      <c r="AG32" s="212"/>
      <c r="AH32" s="212"/>
      <c r="AI32" s="211">
        <v>2.6</v>
      </c>
      <c r="AJ32" s="212"/>
      <c r="AK32" s="212"/>
      <c r="AL32" s="212"/>
      <c r="AM32" s="211">
        <v>2.6</v>
      </c>
      <c r="AN32" s="212"/>
      <c r="AO32" s="212"/>
      <c r="AP32" s="212"/>
      <c r="AQ32" s="333" t="s">
        <v>570</v>
      </c>
      <c r="AR32" s="200"/>
      <c r="AS32" s="200"/>
      <c r="AT32" s="334"/>
      <c r="AU32" s="212" t="s">
        <v>571</v>
      </c>
      <c r="AV32" s="212"/>
      <c r="AW32" s="212"/>
      <c r="AX32" s="214"/>
    </row>
    <row r="33" spans="1:50" ht="23.25" customHeight="1">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569</v>
      </c>
      <c r="AC33" s="519"/>
      <c r="AD33" s="519"/>
      <c r="AE33" s="211">
        <v>6.2</v>
      </c>
      <c r="AF33" s="212"/>
      <c r="AG33" s="212"/>
      <c r="AH33" s="212"/>
      <c r="AI33" s="211">
        <v>5.6</v>
      </c>
      <c r="AJ33" s="212"/>
      <c r="AK33" s="212"/>
      <c r="AL33" s="212"/>
      <c r="AM33" s="211">
        <v>5.6</v>
      </c>
      <c r="AN33" s="212"/>
      <c r="AO33" s="212"/>
      <c r="AP33" s="212"/>
      <c r="AQ33" s="333" t="s">
        <v>571</v>
      </c>
      <c r="AR33" s="200"/>
      <c r="AS33" s="200"/>
      <c r="AT33" s="334"/>
      <c r="AU33" s="212" t="s">
        <v>571</v>
      </c>
      <c r="AV33" s="212"/>
      <c r="AW33" s="212"/>
      <c r="AX33" s="214"/>
    </row>
    <row r="34" spans="1:50" ht="23.25" customHeight="1">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43.5</v>
      </c>
      <c r="AF34" s="212"/>
      <c r="AG34" s="212"/>
      <c r="AH34" s="212"/>
      <c r="AI34" s="211">
        <v>46.7</v>
      </c>
      <c r="AJ34" s="212"/>
      <c r="AK34" s="212"/>
      <c r="AL34" s="212"/>
      <c r="AM34" s="211">
        <v>47.3</v>
      </c>
      <c r="AN34" s="212"/>
      <c r="AO34" s="212"/>
      <c r="AP34" s="212"/>
      <c r="AQ34" s="333" t="s">
        <v>570</v>
      </c>
      <c r="AR34" s="200"/>
      <c r="AS34" s="200"/>
      <c r="AT34" s="334"/>
      <c r="AU34" s="212" t="s">
        <v>570</v>
      </c>
      <c r="AV34" s="212"/>
      <c r="AW34" s="212"/>
      <c r="AX34" s="214"/>
    </row>
    <row r="35" spans="1:50" ht="23.25" customHeight="1">
      <c r="A35" s="219" t="s">
        <v>528</v>
      </c>
      <c r="B35" s="220"/>
      <c r="C35" s="220"/>
      <c r="D35" s="220"/>
      <c r="E35" s="220"/>
      <c r="F35" s="221"/>
      <c r="G35" s="225" t="s">
        <v>609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v>32</v>
      </c>
      <c r="AR38" s="193"/>
      <c r="AS38" s="126" t="s">
        <v>356</v>
      </c>
      <c r="AT38" s="127"/>
      <c r="AU38" s="192" t="s">
        <v>574</v>
      </c>
      <c r="AV38" s="192"/>
      <c r="AW38" s="394" t="s">
        <v>300</v>
      </c>
      <c r="AX38" s="395"/>
    </row>
    <row r="39" spans="1:50" ht="23.25" customHeight="1">
      <c r="A39" s="399"/>
      <c r="B39" s="397"/>
      <c r="C39" s="397"/>
      <c r="D39" s="397"/>
      <c r="E39" s="397"/>
      <c r="F39" s="398"/>
      <c r="G39" s="560" t="s">
        <v>623</v>
      </c>
      <c r="H39" s="561"/>
      <c r="I39" s="561"/>
      <c r="J39" s="561"/>
      <c r="K39" s="561"/>
      <c r="L39" s="561"/>
      <c r="M39" s="561"/>
      <c r="N39" s="561"/>
      <c r="O39" s="562"/>
      <c r="P39" s="98" t="s">
        <v>626</v>
      </c>
      <c r="Q39" s="98"/>
      <c r="R39" s="98"/>
      <c r="S39" s="98"/>
      <c r="T39" s="98"/>
      <c r="U39" s="98"/>
      <c r="V39" s="98"/>
      <c r="W39" s="98"/>
      <c r="X39" s="99"/>
      <c r="Y39" s="467" t="s">
        <v>12</v>
      </c>
      <c r="Z39" s="527"/>
      <c r="AA39" s="528"/>
      <c r="AB39" s="457" t="s">
        <v>572</v>
      </c>
      <c r="AC39" s="457"/>
      <c r="AD39" s="457"/>
      <c r="AE39" s="211">
        <v>8.8000000000000007</v>
      </c>
      <c r="AF39" s="212"/>
      <c r="AG39" s="212"/>
      <c r="AH39" s="212"/>
      <c r="AI39" s="211">
        <v>9.4</v>
      </c>
      <c r="AJ39" s="212"/>
      <c r="AK39" s="212"/>
      <c r="AL39" s="212"/>
      <c r="AM39" s="211">
        <v>9.9</v>
      </c>
      <c r="AN39" s="212"/>
      <c r="AO39" s="212"/>
      <c r="AP39" s="212"/>
      <c r="AQ39" s="333" t="s">
        <v>574</v>
      </c>
      <c r="AR39" s="200"/>
      <c r="AS39" s="200"/>
      <c r="AT39" s="334"/>
      <c r="AU39" s="212" t="s">
        <v>574</v>
      </c>
      <c r="AV39" s="212"/>
      <c r="AW39" s="212"/>
      <c r="AX39" s="214"/>
    </row>
    <row r="40" spans="1:50" ht="23.25" customHeight="1">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573</v>
      </c>
      <c r="AC40" s="519"/>
      <c r="AD40" s="519"/>
      <c r="AE40" s="211">
        <v>8.1</v>
      </c>
      <c r="AF40" s="212"/>
      <c r="AG40" s="212"/>
      <c r="AH40" s="212"/>
      <c r="AI40" s="211">
        <v>8.1999999999999993</v>
      </c>
      <c r="AJ40" s="212"/>
      <c r="AK40" s="212"/>
      <c r="AL40" s="212"/>
      <c r="AM40" s="211">
        <v>8.1</v>
      </c>
      <c r="AN40" s="212"/>
      <c r="AO40" s="212"/>
      <c r="AP40" s="213"/>
      <c r="AQ40" s="333">
        <v>8.1</v>
      </c>
      <c r="AR40" s="200"/>
      <c r="AS40" s="200"/>
      <c r="AT40" s="334"/>
      <c r="AU40" s="212" t="s">
        <v>574</v>
      </c>
      <c r="AV40" s="212"/>
      <c r="AW40" s="212"/>
      <c r="AX40" s="214"/>
    </row>
    <row r="41" spans="1:50" ht="23.25" customHeight="1">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108.6</v>
      </c>
      <c r="AF41" s="212"/>
      <c r="AG41" s="212"/>
      <c r="AH41" s="212"/>
      <c r="AI41" s="211">
        <v>114.6</v>
      </c>
      <c r="AJ41" s="212"/>
      <c r="AK41" s="212"/>
      <c r="AL41" s="212"/>
      <c r="AM41" s="211">
        <v>122.2</v>
      </c>
      <c r="AN41" s="212"/>
      <c r="AO41" s="212"/>
      <c r="AP41" s="212"/>
      <c r="AQ41" s="333" t="s">
        <v>575</v>
      </c>
      <c r="AR41" s="200"/>
      <c r="AS41" s="200"/>
      <c r="AT41" s="334"/>
      <c r="AU41" s="212" t="s">
        <v>574</v>
      </c>
      <c r="AV41" s="212"/>
      <c r="AW41" s="212"/>
      <c r="AX41" s="214"/>
    </row>
    <row r="42" spans="1:50" ht="23.25" customHeight="1">
      <c r="A42" s="219" t="s">
        <v>528</v>
      </c>
      <c r="B42" s="220"/>
      <c r="C42" s="220"/>
      <c r="D42" s="220"/>
      <c r="E42" s="220"/>
      <c r="F42" s="221"/>
      <c r="G42" s="225" t="s">
        <v>625</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0.7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c r="A101" s="418"/>
      <c r="B101" s="419"/>
      <c r="C101" s="419"/>
      <c r="D101" s="419"/>
      <c r="E101" s="419"/>
      <c r="F101" s="420"/>
      <c r="G101" s="98" t="s">
        <v>607</v>
      </c>
      <c r="H101" s="98"/>
      <c r="I101" s="98"/>
      <c r="J101" s="98"/>
      <c r="K101" s="98"/>
      <c r="L101" s="98"/>
      <c r="M101" s="98"/>
      <c r="N101" s="98"/>
      <c r="O101" s="98"/>
      <c r="P101" s="98"/>
      <c r="Q101" s="98"/>
      <c r="R101" s="98"/>
      <c r="S101" s="98"/>
      <c r="T101" s="98"/>
      <c r="U101" s="98"/>
      <c r="V101" s="98"/>
      <c r="W101" s="98"/>
      <c r="X101" s="99"/>
      <c r="Y101" s="538" t="s">
        <v>55</v>
      </c>
      <c r="Z101" s="539"/>
      <c r="AA101" s="540"/>
      <c r="AB101" s="457" t="s">
        <v>576</v>
      </c>
      <c r="AC101" s="457"/>
      <c r="AD101" s="457"/>
      <c r="AE101" s="211">
        <v>15</v>
      </c>
      <c r="AF101" s="212"/>
      <c r="AG101" s="212"/>
      <c r="AH101" s="213"/>
      <c r="AI101" s="211">
        <v>15</v>
      </c>
      <c r="AJ101" s="212"/>
      <c r="AK101" s="212"/>
      <c r="AL101" s="213"/>
      <c r="AM101" s="211">
        <v>14</v>
      </c>
      <c r="AN101" s="212"/>
      <c r="AO101" s="212"/>
      <c r="AP101" s="213"/>
      <c r="AQ101" s="211" t="s">
        <v>606</v>
      </c>
      <c r="AR101" s="212"/>
      <c r="AS101" s="212"/>
      <c r="AT101" s="213"/>
      <c r="AU101" s="211"/>
      <c r="AV101" s="212"/>
      <c r="AW101" s="212"/>
      <c r="AX101" s="213"/>
    </row>
    <row r="102" spans="1:60" ht="23.25" customHeight="1">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576</v>
      </c>
      <c r="AC102" s="457"/>
      <c r="AD102" s="457"/>
      <c r="AE102" s="414" t="s">
        <v>574</v>
      </c>
      <c r="AF102" s="414"/>
      <c r="AG102" s="414"/>
      <c r="AH102" s="414"/>
      <c r="AI102" s="414" t="s">
        <v>574</v>
      </c>
      <c r="AJ102" s="414"/>
      <c r="AK102" s="414"/>
      <c r="AL102" s="414"/>
      <c r="AM102" s="414" t="s">
        <v>466</v>
      </c>
      <c r="AN102" s="414"/>
      <c r="AO102" s="414"/>
      <c r="AP102" s="414"/>
      <c r="AQ102" s="211">
        <v>13</v>
      </c>
      <c r="AR102" s="212"/>
      <c r="AS102" s="212"/>
      <c r="AT102" s="213"/>
      <c r="AU102" s="266"/>
      <c r="AV102" s="267"/>
      <c r="AW102" s="267"/>
      <c r="AX102" s="312"/>
    </row>
    <row r="103" spans="1:60" ht="31.5" hidden="1" customHeight="1">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c r="A116" s="435"/>
      <c r="B116" s="436"/>
      <c r="C116" s="436"/>
      <c r="D116" s="436"/>
      <c r="E116" s="436"/>
      <c r="F116" s="437"/>
      <c r="G116" s="389" t="s">
        <v>577</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578</v>
      </c>
      <c r="AC116" s="459"/>
      <c r="AD116" s="460"/>
      <c r="AE116" s="414">
        <f>8275565500/15</f>
        <v>551704366.66666663</v>
      </c>
      <c r="AF116" s="414"/>
      <c r="AG116" s="414"/>
      <c r="AH116" s="414"/>
      <c r="AI116" s="414">
        <f>7892945500/15</f>
        <v>526196366.66666669</v>
      </c>
      <c r="AJ116" s="414"/>
      <c r="AK116" s="414"/>
      <c r="AL116" s="414"/>
      <c r="AM116" s="414">
        <f>7316288500/14</f>
        <v>522592035.71428573</v>
      </c>
      <c r="AN116" s="414"/>
      <c r="AO116" s="414"/>
      <c r="AP116" s="414"/>
      <c r="AQ116" s="211">
        <f>7354322700/13</f>
        <v>565717130.76923072</v>
      </c>
      <c r="AR116" s="212"/>
      <c r="AS116" s="212"/>
      <c r="AT116" s="212"/>
      <c r="AU116" s="212"/>
      <c r="AV116" s="212"/>
      <c r="AW116" s="212"/>
      <c r="AX116" s="214"/>
    </row>
    <row r="117" spans="1:50" ht="46.5" customHeight="1" thickBot="1">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502</v>
      </c>
      <c r="AC117" s="469"/>
      <c r="AD117" s="470"/>
      <c r="AE117" s="547" t="s">
        <v>579</v>
      </c>
      <c r="AF117" s="547"/>
      <c r="AG117" s="547"/>
      <c r="AH117" s="547"/>
      <c r="AI117" s="547" t="s">
        <v>580</v>
      </c>
      <c r="AJ117" s="547"/>
      <c r="AK117" s="547"/>
      <c r="AL117" s="547"/>
      <c r="AM117" s="547" t="s">
        <v>608</v>
      </c>
      <c r="AN117" s="547"/>
      <c r="AO117" s="547"/>
      <c r="AP117" s="547"/>
      <c r="AQ117" s="547" t="s">
        <v>610</v>
      </c>
      <c r="AR117" s="547"/>
      <c r="AS117" s="547"/>
      <c r="AT117" s="547"/>
      <c r="AU117" s="547"/>
      <c r="AV117" s="547"/>
      <c r="AW117" s="547"/>
      <c r="AX117" s="548"/>
    </row>
    <row r="118" spans="1:50" ht="23.25" hidden="1" customHeight="1">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c r="A130" s="181" t="s">
        <v>369</v>
      </c>
      <c r="B130" s="178"/>
      <c r="C130" s="177" t="s">
        <v>366</v>
      </c>
      <c r="D130" s="178"/>
      <c r="E130" s="162" t="s">
        <v>399</v>
      </c>
      <c r="F130" s="163"/>
      <c r="G130" s="164" t="s">
        <v>581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103" t="s">
        <v>582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584</v>
      </c>
      <c r="AR133" s="192"/>
      <c r="AS133" s="126" t="s">
        <v>356</v>
      </c>
      <c r="AT133" s="127"/>
      <c r="AU133" s="193" t="s">
        <v>584</v>
      </c>
      <c r="AV133" s="193"/>
      <c r="AW133" s="126" t="s">
        <v>300</v>
      </c>
      <c r="AX133" s="188"/>
    </row>
    <row r="134" spans="1:50" ht="39.75" customHeight="1">
      <c r="A134" s="182"/>
      <c r="B134" s="179"/>
      <c r="C134" s="173"/>
      <c r="D134" s="179"/>
      <c r="E134" s="173"/>
      <c r="F134" s="174"/>
      <c r="G134" s="97" t="s">
        <v>558</v>
      </c>
      <c r="H134" s="98"/>
      <c r="I134" s="98"/>
      <c r="J134" s="98"/>
      <c r="K134" s="98"/>
      <c r="L134" s="98"/>
      <c r="M134" s="98"/>
      <c r="N134" s="98"/>
      <c r="O134" s="98"/>
      <c r="P134" s="98"/>
      <c r="Q134" s="98"/>
      <c r="R134" s="98"/>
      <c r="S134" s="98"/>
      <c r="T134" s="98"/>
      <c r="U134" s="98"/>
      <c r="V134" s="98"/>
      <c r="W134" s="98"/>
      <c r="X134" s="99"/>
      <c r="Y134" s="194" t="s">
        <v>379</v>
      </c>
      <c r="Z134" s="195"/>
      <c r="AA134" s="196"/>
      <c r="AB134" s="197" t="s">
        <v>561</v>
      </c>
      <c r="AC134" s="198"/>
      <c r="AD134" s="198"/>
      <c r="AE134" s="199" t="s">
        <v>561</v>
      </c>
      <c r="AF134" s="200"/>
      <c r="AG134" s="200"/>
      <c r="AH134" s="200"/>
      <c r="AI134" s="199" t="s">
        <v>558</v>
      </c>
      <c r="AJ134" s="200"/>
      <c r="AK134" s="200"/>
      <c r="AL134" s="200"/>
      <c r="AM134" s="199" t="s">
        <v>584</v>
      </c>
      <c r="AN134" s="200"/>
      <c r="AO134" s="200"/>
      <c r="AP134" s="200"/>
      <c r="AQ134" s="199" t="s">
        <v>584</v>
      </c>
      <c r="AR134" s="200"/>
      <c r="AS134" s="200"/>
      <c r="AT134" s="200"/>
      <c r="AU134" s="199" t="s">
        <v>561</v>
      </c>
      <c r="AV134" s="200"/>
      <c r="AW134" s="200"/>
      <c r="AX134" s="201"/>
    </row>
    <row r="135" spans="1:50" ht="39.75"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561</v>
      </c>
      <c r="AC135" s="206"/>
      <c r="AD135" s="206"/>
      <c r="AE135" s="199" t="s">
        <v>583</v>
      </c>
      <c r="AF135" s="200"/>
      <c r="AG135" s="200"/>
      <c r="AH135" s="200"/>
      <c r="AI135" s="199" t="s">
        <v>584</v>
      </c>
      <c r="AJ135" s="200"/>
      <c r="AK135" s="200"/>
      <c r="AL135" s="200"/>
      <c r="AM135" s="199" t="s">
        <v>583</v>
      </c>
      <c r="AN135" s="200"/>
      <c r="AO135" s="200"/>
      <c r="AP135" s="200"/>
      <c r="AQ135" s="199" t="s">
        <v>584</v>
      </c>
      <c r="AR135" s="200"/>
      <c r="AS135" s="200"/>
      <c r="AT135" s="200"/>
      <c r="AU135" s="199" t="s">
        <v>583</v>
      </c>
      <c r="AV135" s="200"/>
      <c r="AW135" s="200"/>
      <c r="AX135" s="201"/>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30.75" customHeight="1">
      <c r="A154" s="182"/>
      <c r="B154" s="179"/>
      <c r="C154" s="173"/>
      <c r="D154" s="179"/>
      <c r="E154" s="173"/>
      <c r="F154" s="174"/>
      <c r="G154" s="97" t="s">
        <v>585</v>
      </c>
      <c r="H154" s="98"/>
      <c r="I154" s="98"/>
      <c r="J154" s="98"/>
      <c r="K154" s="98"/>
      <c r="L154" s="98"/>
      <c r="M154" s="98"/>
      <c r="N154" s="98"/>
      <c r="O154" s="98"/>
      <c r="P154" s="99"/>
      <c r="Q154" s="118" t="s">
        <v>586</v>
      </c>
      <c r="R154" s="98"/>
      <c r="S154" s="98"/>
      <c r="T154" s="98"/>
      <c r="U154" s="98"/>
      <c r="V154" s="98"/>
      <c r="W154" s="98"/>
      <c r="X154" s="98"/>
      <c r="Y154" s="98"/>
      <c r="Z154" s="98"/>
      <c r="AA154" s="286"/>
      <c r="AB154" s="134"/>
      <c r="AC154" s="135"/>
      <c r="AD154" s="135"/>
      <c r="AE154" s="140" t="s">
        <v>587</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30.75"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9.25"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612</v>
      </c>
      <c r="AF157" s="98"/>
      <c r="AG157" s="98"/>
      <c r="AH157" s="98"/>
      <c r="AI157" s="98"/>
      <c r="AJ157" s="98"/>
      <c r="AK157" s="98"/>
      <c r="AL157" s="98"/>
      <c r="AM157" s="98"/>
      <c r="AN157" s="98"/>
      <c r="AO157" s="98"/>
      <c r="AP157" s="98"/>
      <c r="AQ157" s="98"/>
      <c r="AR157" s="98"/>
      <c r="AS157" s="98"/>
      <c r="AT157" s="98"/>
      <c r="AU157" s="98"/>
      <c r="AV157" s="98"/>
      <c r="AW157" s="98"/>
      <c r="AX157" s="119"/>
    </row>
    <row r="158" spans="1:50" ht="29.25"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c r="A430" s="182"/>
      <c r="B430" s="179"/>
      <c r="C430" s="171" t="s">
        <v>368</v>
      </c>
      <c r="D430" s="929"/>
      <c r="E430" s="167" t="s">
        <v>388</v>
      </c>
      <c r="F430" s="168"/>
      <c r="G430" s="897" t="s">
        <v>384</v>
      </c>
      <c r="H430" s="116"/>
      <c r="I430" s="116"/>
      <c r="J430" s="898" t="s">
        <v>557</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574</v>
      </c>
      <c r="AF432" s="193"/>
      <c r="AG432" s="126" t="s">
        <v>356</v>
      </c>
      <c r="AH432" s="127"/>
      <c r="AI432" s="149"/>
      <c r="AJ432" s="149"/>
      <c r="AK432" s="149"/>
      <c r="AL432" s="147"/>
      <c r="AM432" s="149"/>
      <c r="AN432" s="149"/>
      <c r="AO432" s="149"/>
      <c r="AP432" s="147"/>
      <c r="AQ432" s="589" t="s">
        <v>574</v>
      </c>
      <c r="AR432" s="193"/>
      <c r="AS432" s="126" t="s">
        <v>356</v>
      </c>
      <c r="AT432" s="127"/>
      <c r="AU432" s="193" t="s">
        <v>574</v>
      </c>
      <c r="AV432" s="193"/>
      <c r="AW432" s="126" t="s">
        <v>300</v>
      </c>
      <c r="AX432" s="188"/>
    </row>
    <row r="433" spans="1:50" ht="23.25" customHeight="1">
      <c r="A433" s="182"/>
      <c r="B433" s="179"/>
      <c r="C433" s="173"/>
      <c r="D433" s="179"/>
      <c r="E433" s="335"/>
      <c r="F433" s="336"/>
      <c r="G433" s="97" t="s">
        <v>588</v>
      </c>
      <c r="H433" s="98"/>
      <c r="I433" s="98"/>
      <c r="J433" s="98"/>
      <c r="K433" s="98"/>
      <c r="L433" s="98"/>
      <c r="M433" s="98"/>
      <c r="N433" s="98"/>
      <c r="O433" s="98"/>
      <c r="P433" s="98"/>
      <c r="Q433" s="98"/>
      <c r="R433" s="98"/>
      <c r="S433" s="98"/>
      <c r="T433" s="98"/>
      <c r="U433" s="98"/>
      <c r="V433" s="98"/>
      <c r="W433" s="98"/>
      <c r="X433" s="99"/>
      <c r="Y433" s="194" t="s">
        <v>12</v>
      </c>
      <c r="Z433" s="195"/>
      <c r="AA433" s="196"/>
      <c r="AB433" s="206" t="s">
        <v>563</v>
      </c>
      <c r="AC433" s="206"/>
      <c r="AD433" s="206"/>
      <c r="AE433" s="333" t="s">
        <v>574</v>
      </c>
      <c r="AF433" s="200"/>
      <c r="AG433" s="200"/>
      <c r="AH433" s="200"/>
      <c r="AI433" s="333" t="s">
        <v>583</v>
      </c>
      <c r="AJ433" s="200"/>
      <c r="AK433" s="200"/>
      <c r="AL433" s="200"/>
      <c r="AM433" s="333" t="s">
        <v>563</v>
      </c>
      <c r="AN433" s="200"/>
      <c r="AO433" s="200"/>
      <c r="AP433" s="334"/>
      <c r="AQ433" s="333" t="s">
        <v>574</v>
      </c>
      <c r="AR433" s="200"/>
      <c r="AS433" s="200"/>
      <c r="AT433" s="334"/>
      <c r="AU433" s="200" t="s">
        <v>574</v>
      </c>
      <c r="AV433" s="200"/>
      <c r="AW433" s="200"/>
      <c r="AX433" s="201"/>
    </row>
    <row r="434" spans="1:50" ht="23.25" customHeigh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563</v>
      </c>
      <c r="AC434" s="198"/>
      <c r="AD434" s="198"/>
      <c r="AE434" s="333" t="s">
        <v>563</v>
      </c>
      <c r="AF434" s="200"/>
      <c r="AG434" s="200"/>
      <c r="AH434" s="334"/>
      <c r="AI434" s="333" t="s">
        <v>574</v>
      </c>
      <c r="AJ434" s="200"/>
      <c r="AK434" s="200"/>
      <c r="AL434" s="200"/>
      <c r="AM434" s="333" t="s">
        <v>563</v>
      </c>
      <c r="AN434" s="200"/>
      <c r="AO434" s="200"/>
      <c r="AP434" s="334"/>
      <c r="AQ434" s="333" t="s">
        <v>574</v>
      </c>
      <c r="AR434" s="200"/>
      <c r="AS434" s="200"/>
      <c r="AT434" s="334"/>
      <c r="AU434" s="200" t="s">
        <v>574</v>
      </c>
      <c r="AV434" s="200"/>
      <c r="AW434" s="200"/>
      <c r="AX434" s="201"/>
    </row>
    <row r="435" spans="1:50" ht="23.25" customHeight="1" thickBo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563</v>
      </c>
      <c r="AF435" s="200"/>
      <c r="AG435" s="200"/>
      <c r="AH435" s="334"/>
      <c r="AI435" s="333" t="s">
        <v>574</v>
      </c>
      <c r="AJ435" s="200"/>
      <c r="AK435" s="200"/>
      <c r="AL435" s="200"/>
      <c r="AM435" s="333" t="s">
        <v>574</v>
      </c>
      <c r="AN435" s="200"/>
      <c r="AO435" s="200"/>
      <c r="AP435" s="334"/>
      <c r="AQ435" s="333" t="s">
        <v>574</v>
      </c>
      <c r="AR435" s="200"/>
      <c r="AS435" s="200"/>
      <c r="AT435" s="334"/>
      <c r="AU435" s="200" t="s">
        <v>574</v>
      </c>
      <c r="AV435" s="200"/>
      <c r="AW435" s="200"/>
      <c r="AX435" s="201"/>
    </row>
    <row r="436" spans="1:50" ht="18.75" hidden="1" customHeight="1">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33" customHeight="1">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555</v>
      </c>
      <c r="AE702" s="339"/>
      <c r="AF702" s="339"/>
      <c r="AG702" s="381" t="s">
        <v>589</v>
      </c>
      <c r="AH702" s="382"/>
      <c r="AI702" s="382"/>
      <c r="AJ702" s="382"/>
      <c r="AK702" s="382"/>
      <c r="AL702" s="382"/>
      <c r="AM702" s="382"/>
      <c r="AN702" s="382"/>
      <c r="AO702" s="382"/>
      <c r="AP702" s="382"/>
      <c r="AQ702" s="382"/>
      <c r="AR702" s="382"/>
      <c r="AS702" s="382"/>
      <c r="AT702" s="382"/>
      <c r="AU702" s="382"/>
      <c r="AV702" s="382"/>
      <c r="AW702" s="382"/>
      <c r="AX702" s="383"/>
    </row>
    <row r="703" spans="1:50" ht="33.75" customHeight="1">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555</v>
      </c>
      <c r="AE703" s="322"/>
      <c r="AF703" s="322"/>
      <c r="AG703" s="94" t="s">
        <v>590</v>
      </c>
      <c r="AH703" s="95"/>
      <c r="AI703" s="95"/>
      <c r="AJ703" s="95"/>
      <c r="AK703" s="95"/>
      <c r="AL703" s="95"/>
      <c r="AM703" s="95"/>
      <c r="AN703" s="95"/>
      <c r="AO703" s="95"/>
      <c r="AP703" s="95"/>
      <c r="AQ703" s="95"/>
      <c r="AR703" s="95"/>
      <c r="AS703" s="95"/>
      <c r="AT703" s="95"/>
      <c r="AU703" s="95"/>
      <c r="AV703" s="95"/>
      <c r="AW703" s="95"/>
      <c r="AX703" s="96"/>
    </row>
    <row r="704" spans="1:50" ht="34.5" customHeight="1">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555</v>
      </c>
      <c r="AE704" s="782"/>
      <c r="AF704" s="782"/>
      <c r="AG704" s="160" t="s">
        <v>591</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592</v>
      </c>
      <c r="AE705" s="714"/>
      <c r="AF705" s="714"/>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593</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593</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33" customHeight="1">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555</v>
      </c>
      <c r="AE708" s="604"/>
      <c r="AF708" s="604"/>
      <c r="AG708" s="741" t="s">
        <v>594</v>
      </c>
      <c r="AH708" s="742"/>
      <c r="AI708" s="742"/>
      <c r="AJ708" s="742"/>
      <c r="AK708" s="742"/>
      <c r="AL708" s="742"/>
      <c r="AM708" s="742"/>
      <c r="AN708" s="742"/>
      <c r="AO708" s="742"/>
      <c r="AP708" s="742"/>
      <c r="AQ708" s="742"/>
      <c r="AR708" s="742"/>
      <c r="AS708" s="742"/>
      <c r="AT708" s="742"/>
      <c r="AU708" s="742"/>
      <c r="AV708" s="742"/>
      <c r="AW708" s="742"/>
      <c r="AX708" s="743"/>
    </row>
    <row r="709" spans="1:50" ht="57" customHeight="1">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555</v>
      </c>
      <c r="AE709" s="322"/>
      <c r="AF709" s="322"/>
      <c r="AG709" s="94" t="s">
        <v>613</v>
      </c>
      <c r="AH709" s="95"/>
      <c r="AI709" s="95"/>
      <c r="AJ709" s="95"/>
      <c r="AK709" s="95"/>
      <c r="AL709" s="95"/>
      <c r="AM709" s="95"/>
      <c r="AN709" s="95"/>
      <c r="AO709" s="95"/>
      <c r="AP709" s="95"/>
      <c r="AQ709" s="95"/>
      <c r="AR709" s="95"/>
      <c r="AS709" s="95"/>
      <c r="AT709" s="95"/>
      <c r="AU709" s="95"/>
      <c r="AV709" s="95"/>
      <c r="AW709" s="95"/>
      <c r="AX709" s="96"/>
    </row>
    <row r="710" spans="1:50" ht="26.25" customHeight="1">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592</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51" customHeight="1">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555</v>
      </c>
      <c r="AE711" s="322"/>
      <c r="AF711" s="322"/>
      <c r="AG711" s="94" t="s">
        <v>595</v>
      </c>
      <c r="AH711" s="95"/>
      <c r="AI711" s="95"/>
      <c r="AJ711" s="95"/>
      <c r="AK711" s="95"/>
      <c r="AL711" s="95"/>
      <c r="AM711" s="95"/>
      <c r="AN711" s="95"/>
      <c r="AO711" s="95"/>
      <c r="AP711" s="95"/>
      <c r="AQ711" s="95"/>
      <c r="AR711" s="95"/>
      <c r="AS711" s="95"/>
      <c r="AT711" s="95"/>
      <c r="AU711" s="95"/>
      <c r="AV711" s="95"/>
      <c r="AW711" s="95"/>
      <c r="AX711" s="96"/>
    </row>
    <row r="712" spans="1:50" ht="51.75" customHeight="1">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555</v>
      </c>
      <c r="AE712" s="782"/>
      <c r="AF712" s="782"/>
      <c r="AG712" s="809" t="s">
        <v>596</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592</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33" customHeight="1">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555</v>
      </c>
      <c r="AE714" s="807"/>
      <c r="AF714" s="808"/>
      <c r="AG714" s="735" t="s">
        <v>597</v>
      </c>
      <c r="AH714" s="736"/>
      <c r="AI714" s="736"/>
      <c r="AJ714" s="736"/>
      <c r="AK714" s="736"/>
      <c r="AL714" s="736"/>
      <c r="AM714" s="736"/>
      <c r="AN714" s="736"/>
      <c r="AO714" s="736"/>
      <c r="AP714" s="736"/>
      <c r="AQ714" s="736"/>
      <c r="AR714" s="736"/>
      <c r="AS714" s="736"/>
      <c r="AT714" s="736"/>
      <c r="AU714" s="736"/>
      <c r="AV714" s="736"/>
      <c r="AW714" s="736"/>
      <c r="AX714" s="737"/>
    </row>
    <row r="715" spans="1:50" ht="57" customHeight="1">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555</v>
      </c>
      <c r="AE715" s="604"/>
      <c r="AF715" s="655"/>
      <c r="AG715" s="741" t="s">
        <v>615</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592</v>
      </c>
      <c r="AE716" s="626"/>
      <c r="AF716" s="626"/>
      <c r="AG716" s="94" t="s">
        <v>598</v>
      </c>
      <c r="AH716" s="95"/>
      <c r="AI716" s="95"/>
      <c r="AJ716" s="95"/>
      <c r="AK716" s="95"/>
      <c r="AL716" s="95"/>
      <c r="AM716" s="95"/>
      <c r="AN716" s="95"/>
      <c r="AO716" s="95"/>
      <c r="AP716" s="95"/>
      <c r="AQ716" s="95"/>
      <c r="AR716" s="95"/>
      <c r="AS716" s="95"/>
      <c r="AT716" s="95"/>
      <c r="AU716" s="95"/>
      <c r="AV716" s="95"/>
      <c r="AW716" s="95"/>
      <c r="AX716" s="96"/>
    </row>
    <row r="717" spans="1:50" ht="33.75" customHeight="1">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555</v>
      </c>
      <c r="AE717" s="322"/>
      <c r="AF717" s="322"/>
      <c r="AG717" s="94" t="s">
        <v>614</v>
      </c>
      <c r="AH717" s="95"/>
      <c r="AI717" s="95"/>
      <c r="AJ717" s="95"/>
      <c r="AK717" s="95"/>
      <c r="AL717" s="95"/>
      <c r="AM717" s="95"/>
      <c r="AN717" s="95"/>
      <c r="AO717" s="95"/>
      <c r="AP717" s="95"/>
      <c r="AQ717" s="95"/>
      <c r="AR717" s="95"/>
      <c r="AS717" s="95"/>
      <c r="AT717" s="95"/>
      <c r="AU717" s="95"/>
      <c r="AV717" s="95"/>
      <c r="AW717" s="95"/>
      <c r="AX717" s="96"/>
    </row>
    <row r="718" spans="1:50" ht="27" customHeight="1">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592</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592</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c r="A726" s="639" t="s">
        <v>48</v>
      </c>
      <c r="B726" s="801"/>
      <c r="C726" s="814" t="s">
        <v>53</v>
      </c>
      <c r="D726" s="836"/>
      <c r="E726" s="836"/>
      <c r="F726" s="837"/>
      <c r="G726" s="573" t="s">
        <v>624</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c r="A727" s="802"/>
      <c r="B727" s="803"/>
      <c r="C727" s="747" t="s">
        <v>57</v>
      </c>
      <c r="D727" s="748"/>
      <c r="E727" s="748"/>
      <c r="F727" s="749"/>
      <c r="G727" s="571" t="s">
        <v>611</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c r="A729" s="633" t="s">
        <v>629</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c r="A731" s="798" t="s">
        <v>257</v>
      </c>
      <c r="B731" s="799"/>
      <c r="C731" s="799"/>
      <c r="D731" s="799"/>
      <c r="E731" s="800"/>
      <c r="F731" s="728" t="s">
        <v>628</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c r="A733" s="672" t="s">
        <v>257</v>
      </c>
      <c r="B733" s="673"/>
      <c r="C733" s="673"/>
      <c r="D733" s="673"/>
      <c r="E733" s="674"/>
      <c r="F733" s="636" t="s">
        <v>630</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130.5" customHeight="1" thickBot="1">
      <c r="A735" s="789" t="s">
        <v>622</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c r="A737" s="990" t="s">
        <v>431</v>
      </c>
      <c r="B737" s="203"/>
      <c r="C737" s="203"/>
      <c r="D737" s="204"/>
      <c r="E737" s="986" t="s">
        <v>599</v>
      </c>
      <c r="F737" s="986"/>
      <c r="G737" s="986"/>
      <c r="H737" s="986"/>
      <c r="I737" s="986"/>
      <c r="J737" s="986"/>
      <c r="K737" s="986"/>
      <c r="L737" s="986"/>
      <c r="M737" s="986"/>
      <c r="N737" s="358" t="s">
        <v>358</v>
      </c>
      <c r="O737" s="358"/>
      <c r="P737" s="358"/>
      <c r="Q737" s="358"/>
      <c r="R737" s="986" t="s">
        <v>600</v>
      </c>
      <c r="S737" s="986"/>
      <c r="T737" s="986"/>
      <c r="U737" s="986"/>
      <c r="V737" s="986"/>
      <c r="W737" s="986"/>
      <c r="X737" s="986"/>
      <c r="Y737" s="986"/>
      <c r="Z737" s="986"/>
      <c r="AA737" s="358" t="s">
        <v>359</v>
      </c>
      <c r="AB737" s="358"/>
      <c r="AC737" s="358"/>
      <c r="AD737" s="358"/>
      <c r="AE737" s="986" t="s">
        <v>601</v>
      </c>
      <c r="AF737" s="986"/>
      <c r="AG737" s="986"/>
      <c r="AH737" s="986"/>
      <c r="AI737" s="986"/>
      <c r="AJ737" s="986"/>
      <c r="AK737" s="986"/>
      <c r="AL737" s="986"/>
      <c r="AM737" s="986"/>
      <c r="AN737" s="358" t="s">
        <v>360</v>
      </c>
      <c r="AO737" s="358"/>
      <c r="AP737" s="358"/>
      <c r="AQ737" s="358"/>
      <c r="AR737" s="987" t="s">
        <v>602</v>
      </c>
      <c r="AS737" s="988"/>
      <c r="AT737" s="988"/>
      <c r="AU737" s="988"/>
      <c r="AV737" s="988"/>
      <c r="AW737" s="988"/>
      <c r="AX737" s="989"/>
      <c r="AY737" s="89"/>
      <c r="AZ737" s="89"/>
    </row>
    <row r="738" spans="1:52" ht="24.75" customHeight="1">
      <c r="A738" s="990" t="s">
        <v>361</v>
      </c>
      <c r="B738" s="203"/>
      <c r="C738" s="203"/>
      <c r="D738" s="204"/>
      <c r="E738" s="986" t="s">
        <v>603</v>
      </c>
      <c r="F738" s="986"/>
      <c r="G738" s="986"/>
      <c r="H738" s="986"/>
      <c r="I738" s="986"/>
      <c r="J738" s="986"/>
      <c r="K738" s="986"/>
      <c r="L738" s="986"/>
      <c r="M738" s="986"/>
      <c r="N738" s="358" t="s">
        <v>362</v>
      </c>
      <c r="O738" s="358"/>
      <c r="P738" s="358"/>
      <c r="Q738" s="358"/>
      <c r="R738" s="986" t="s">
        <v>604</v>
      </c>
      <c r="S738" s="986"/>
      <c r="T738" s="986"/>
      <c r="U738" s="986"/>
      <c r="V738" s="986"/>
      <c r="W738" s="986"/>
      <c r="X738" s="986"/>
      <c r="Y738" s="986"/>
      <c r="Z738" s="986"/>
      <c r="AA738" s="358" t="s">
        <v>482</v>
      </c>
      <c r="AB738" s="358"/>
      <c r="AC738" s="358"/>
      <c r="AD738" s="358"/>
      <c r="AE738" s="986" t="s">
        <v>605</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c r="A739" s="994" t="s">
        <v>543</v>
      </c>
      <c r="B739" s="995"/>
      <c r="C739" s="995"/>
      <c r="D739" s="996"/>
      <c r="E739" s="997" t="s">
        <v>551</v>
      </c>
      <c r="F739" s="998"/>
      <c r="G739" s="998"/>
      <c r="H739" s="91" t="str">
        <f>IF(E739="", "", "(")</f>
        <v>(</v>
      </c>
      <c r="I739" s="981"/>
      <c r="J739" s="981"/>
      <c r="K739" s="91" t="str">
        <f>IF(OR(I739="　", I739=""), "", "-")</f>
        <v/>
      </c>
      <c r="L739" s="982">
        <v>153</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4.25" thickBot="1">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7" t="s">
        <v>534</v>
      </c>
      <c r="B779" s="628"/>
      <c r="C779" s="628"/>
      <c r="D779" s="628"/>
      <c r="E779" s="628"/>
      <c r="F779" s="629"/>
      <c r="G779" s="594" t="s">
        <v>616</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c r="A781" s="630"/>
      <c r="B781" s="631"/>
      <c r="C781" s="631"/>
      <c r="D781" s="631"/>
      <c r="E781" s="631"/>
      <c r="F781" s="632"/>
      <c r="G781" s="669" t="s">
        <v>617</v>
      </c>
      <c r="H781" s="670"/>
      <c r="I781" s="670"/>
      <c r="J781" s="670"/>
      <c r="K781" s="671"/>
      <c r="L781" s="663" t="s">
        <v>618</v>
      </c>
      <c r="M781" s="664"/>
      <c r="N781" s="664"/>
      <c r="O781" s="664"/>
      <c r="P781" s="664"/>
      <c r="Q781" s="664"/>
      <c r="R781" s="664"/>
      <c r="S781" s="664"/>
      <c r="T781" s="664"/>
      <c r="U781" s="664"/>
      <c r="V781" s="664"/>
      <c r="W781" s="664"/>
      <c r="X781" s="665"/>
      <c r="Y781" s="384">
        <v>71152</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hidden="1" customHeight="1">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71152</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c r="A837" s="372">
        <v>1</v>
      </c>
      <c r="B837" s="372">
        <v>1</v>
      </c>
      <c r="C837" s="354" t="s">
        <v>619</v>
      </c>
      <c r="D837" s="340"/>
      <c r="E837" s="340"/>
      <c r="F837" s="340"/>
      <c r="G837" s="340"/>
      <c r="H837" s="340"/>
      <c r="I837" s="340"/>
      <c r="J837" s="341" t="s">
        <v>620</v>
      </c>
      <c r="K837" s="342"/>
      <c r="L837" s="342"/>
      <c r="M837" s="342"/>
      <c r="N837" s="342"/>
      <c r="O837" s="342"/>
      <c r="P837" s="355" t="s">
        <v>618</v>
      </c>
      <c r="Q837" s="343"/>
      <c r="R837" s="343"/>
      <c r="S837" s="343"/>
      <c r="T837" s="343"/>
      <c r="U837" s="343"/>
      <c r="V837" s="343"/>
      <c r="W837" s="343"/>
      <c r="X837" s="343"/>
      <c r="Y837" s="344">
        <v>71152</v>
      </c>
      <c r="Z837" s="345"/>
      <c r="AA837" s="345"/>
      <c r="AB837" s="346"/>
      <c r="AC837" s="356"/>
      <c r="AD837" s="364"/>
      <c r="AE837" s="364"/>
      <c r="AF837" s="364"/>
      <c r="AG837" s="364"/>
      <c r="AH837" s="365" t="s">
        <v>620</v>
      </c>
      <c r="AI837" s="366"/>
      <c r="AJ837" s="366"/>
      <c r="AK837" s="366"/>
      <c r="AL837" s="350" t="s">
        <v>620</v>
      </c>
      <c r="AM837" s="351"/>
      <c r="AN837" s="351"/>
      <c r="AO837" s="352"/>
      <c r="AP837" s="353" t="s">
        <v>621</v>
      </c>
      <c r="AQ837" s="353"/>
      <c r="AR837" s="353"/>
      <c r="AS837" s="353"/>
      <c r="AT837" s="353"/>
      <c r="AU837" s="353"/>
      <c r="AV837" s="353"/>
      <c r="AW837" s="353"/>
      <c r="AX837" s="353"/>
    </row>
    <row r="838" spans="1:50" ht="30" hidden="1" customHeight="1">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3" priority="14001">
      <formula>IF(RIGHT(TEXT(P14,"0.#"),1)=".",FALSE,TRUE)</formula>
    </cfRule>
    <cfRule type="expression" dxfId="2792" priority="14002">
      <formula>IF(RIGHT(TEXT(P14,"0.#"),1)=".",TRUE,FALSE)</formula>
    </cfRule>
  </conditionalFormatting>
  <conditionalFormatting sqref="AE32">
    <cfRule type="expression" dxfId="2791" priority="13991">
      <formula>IF(RIGHT(TEXT(AE32,"0.#"),1)=".",FALSE,TRUE)</formula>
    </cfRule>
    <cfRule type="expression" dxfId="2790" priority="13992">
      <formula>IF(RIGHT(TEXT(AE32,"0.#"),1)=".",TRUE,FALSE)</formula>
    </cfRule>
  </conditionalFormatting>
  <conditionalFormatting sqref="P18:AX18">
    <cfRule type="expression" dxfId="2789" priority="13877">
      <formula>IF(RIGHT(TEXT(P18,"0.#"),1)=".",FALSE,TRUE)</formula>
    </cfRule>
    <cfRule type="expression" dxfId="2788" priority="13878">
      <formula>IF(RIGHT(TEXT(P18,"0.#"),1)=".",TRUE,FALSE)</formula>
    </cfRule>
  </conditionalFormatting>
  <conditionalFormatting sqref="Y782">
    <cfRule type="expression" dxfId="2787" priority="13873">
      <formula>IF(RIGHT(TEXT(Y782,"0.#"),1)=".",FALSE,TRUE)</formula>
    </cfRule>
    <cfRule type="expression" dxfId="2786" priority="13874">
      <formula>IF(RIGHT(TEXT(Y782,"0.#"),1)=".",TRUE,FALSE)</formula>
    </cfRule>
  </conditionalFormatting>
  <conditionalFormatting sqref="Y791">
    <cfRule type="expression" dxfId="2785" priority="13869">
      <formula>IF(RIGHT(TEXT(Y791,"0.#"),1)=".",FALSE,TRUE)</formula>
    </cfRule>
    <cfRule type="expression" dxfId="2784" priority="13870">
      <formula>IF(RIGHT(TEXT(Y791,"0.#"),1)=".",TRUE,FALSE)</formula>
    </cfRule>
  </conditionalFormatting>
  <conditionalFormatting sqref="Y822:Y829 Y820 Y809:Y816 Y807 Y796:Y803 Y794">
    <cfRule type="expression" dxfId="2783" priority="13651">
      <formula>IF(RIGHT(TEXT(Y794,"0.#"),1)=".",FALSE,TRUE)</formula>
    </cfRule>
    <cfRule type="expression" dxfId="2782" priority="13652">
      <formula>IF(RIGHT(TEXT(Y794,"0.#"),1)=".",TRUE,FALSE)</formula>
    </cfRule>
  </conditionalFormatting>
  <conditionalFormatting sqref="P16:AQ17 P15:AX15 P13:AX13">
    <cfRule type="expression" dxfId="2781" priority="13699">
      <formula>IF(RIGHT(TEXT(P13,"0.#"),1)=".",FALSE,TRUE)</formula>
    </cfRule>
    <cfRule type="expression" dxfId="2780" priority="13700">
      <formula>IF(RIGHT(TEXT(P13,"0.#"),1)=".",TRUE,FALSE)</formula>
    </cfRule>
  </conditionalFormatting>
  <conditionalFormatting sqref="P19:AJ19">
    <cfRule type="expression" dxfId="2779" priority="13697">
      <formula>IF(RIGHT(TEXT(P19,"0.#"),1)=".",FALSE,TRUE)</formula>
    </cfRule>
    <cfRule type="expression" dxfId="2778" priority="13698">
      <formula>IF(RIGHT(TEXT(P19,"0.#"),1)=".",TRUE,FALSE)</formula>
    </cfRule>
  </conditionalFormatting>
  <conditionalFormatting sqref="AE101 AQ101">
    <cfRule type="expression" dxfId="2777" priority="13689">
      <formula>IF(RIGHT(TEXT(AE101,"0.#"),1)=".",FALSE,TRUE)</formula>
    </cfRule>
    <cfRule type="expression" dxfId="2776" priority="13690">
      <formula>IF(RIGHT(TEXT(AE101,"0.#"),1)=".",TRUE,FALSE)</formula>
    </cfRule>
  </conditionalFormatting>
  <conditionalFormatting sqref="Y783:Y790 Y781">
    <cfRule type="expression" dxfId="2775" priority="13675">
      <formula>IF(RIGHT(TEXT(Y781,"0.#"),1)=".",FALSE,TRUE)</formula>
    </cfRule>
    <cfRule type="expression" dxfId="2774" priority="13676">
      <formula>IF(RIGHT(TEXT(Y781,"0.#"),1)=".",TRUE,FALSE)</formula>
    </cfRule>
  </conditionalFormatting>
  <conditionalFormatting sqref="AU782">
    <cfRule type="expression" dxfId="2773" priority="13673">
      <formula>IF(RIGHT(TEXT(AU782,"0.#"),1)=".",FALSE,TRUE)</formula>
    </cfRule>
    <cfRule type="expression" dxfId="2772" priority="13674">
      <formula>IF(RIGHT(TEXT(AU782,"0.#"),1)=".",TRUE,FALSE)</formula>
    </cfRule>
  </conditionalFormatting>
  <conditionalFormatting sqref="AU791">
    <cfRule type="expression" dxfId="2771" priority="13671">
      <formula>IF(RIGHT(TEXT(AU791,"0.#"),1)=".",FALSE,TRUE)</formula>
    </cfRule>
    <cfRule type="expression" dxfId="2770" priority="13672">
      <formula>IF(RIGHT(TEXT(AU791,"0.#"),1)=".",TRUE,FALSE)</formula>
    </cfRule>
  </conditionalFormatting>
  <conditionalFormatting sqref="AU783:AU790 AU781">
    <cfRule type="expression" dxfId="2769" priority="13669">
      <formula>IF(RIGHT(TEXT(AU781,"0.#"),1)=".",FALSE,TRUE)</formula>
    </cfRule>
    <cfRule type="expression" dxfId="2768" priority="13670">
      <formula>IF(RIGHT(TEXT(AU781,"0.#"),1)=".",TRUE,FALSE)</formula>
    </cfRule>
  </conditionalFormatting>
  <conditionalFormatting sqref="Y821 Y808 Y795">
    <cfRule type="expression" dxfId="2767" priority="13655">
      <formula>IF(RIGHT(TEXT(Y795,"0.#"),1)=".",FALSE,TRUE)</formula>
    </cfRule>
    <cfRule type="expression" dxfId="2766" priority="13656">
      <formula>IF(RIGHT(TEXT(Y795,"0.#"),1)=".",TRUE,FALSE)</formula>
    </cfRule>
  </conditionalFormatting>
  <conditionalFormatting sqref="Y830 Y817 Y804">
    <cfRule type="expression" dxfId="2765" priority="13653">
      <formula>IF(RIGHT(TEXT(Y804,"0.#"),1)=".",FALSE,TRUE)</formula>
    </cfRule>
    <cfRule type="expression" dxfId="2764" priority="13654">
      <formula>IF(RIGHT(TEXT(Y804,"0.#"),1)=".",TRUE,FALSE)</formula>
    </cfRule>
  </conditionalFormatting>
  <conditionalFormatting sqref="AU821 AU808 AU795">
    <cfRule type="expression" dxfId="2763" priority="13649">
      <formula>IF(RIGHT(TEXT(AU795,"0.#"),1)=".",FALSE,TRUE)</formula>
    </cfRule>
    <cfRule type="expression" dxfId="2762" priority="13650">
      <formula>IF(RIGHT(TEXT(AU795,"0.#"),1)=".",TRUE,FALSE)</formula>
    </cfRule>
  </conditionalFormatting>
  <conditionalFormatting sqref="AU830 AU817 AU804">
    <cfRule type="expression" dxfId="2761" priority="13647">
      <formula>IF(RIGHT(TEXT(AU804,"0.#"),1)=".",FALSE,TRUE)</formula>
    </cfRule>
    <cfRule type="expression" dxfId="2760" priority="13648">
      <formula>IF(RIGHT(TEXT(AU804,"0.#"),1)=".",TRUE,FALSE)</formula>
    </cfRule>
  </conditionalFormatting>
  <conditionalFormatting sqref="AU822:AU829 AU820 AU809:AU816 AU807 AU796:AU803 AU794">
    <cfRule type="expression" dxfId="2759" priority="13645">
      <formula>IF(RIGHT(TEXT(AU794,"0.#"),1)=".",FALSE,TRUE)</formula>
    </cfRule>
    <cfRule type="expression" dxfId="2758" priority="13646">
      <formula>IF(RIGHT(TEXT(AU794,"0.#"),1)=".",TRUE,FALSE)</formula>
    </cfRule>
  </conditionalFormatting>
  <conditionalFormatting sqref="AM87">
    <cfRule type="expression" dxfId="2757" priority="13299">
      <formula>IF(RIGHT(TEXT(AM87,"0.#"),1)=".",FALSE,TRUE)</formula>
    </cfRule>
    <cfRule type="expression" dxfId="2756" priority="13300">
      <formula>IF(RIGHT(TEXT(AM87,"0.#"),1)=".",TRUE,FALSE)</formula>
    </cfRule>
  </conditionalFormatting>
  <conditionalFormatting sqref="AE55">
    <cfRule type="expression" dxfId="2755" priority="13367">
      <formula>IF(RIGHT(TEXT(AE55,"0.#"),1)=".",FALSE,TRUE)</formula>
    </cfRule>
    <cfRule type="expression" dxfId="2754" priority="13368">
      <formula>IF(RIGHT(TEXT(AE55,"0.#"),1)=".",TRUE,FALSE)</formula>
    </cfRule>
  </conditionalFormatting>
  <conditionalFormatting sqref="AI55">
    <cfRule type="expression" dxfId="2753" priority="13365">
      <formula>IF(RIGHT(TEXT(AI55,"0.#"),1)=".",FALSE,TRUE)</formula>
    </cfRule>
    <cfRule type="expression" dxfId="2752" priority="13366">
      <formula>IF(RIGHT(TEXT(AI55,"0.#"),1)=".",TRUE,FALSE)</formula>
    </cfRule>
  </conditionalFormatting>
  <conditionalFormatting sqref="AM34">
    <cfRule type="expression" dxfId="2751" priority="13445">
      <formula>IF(RIGHT(TEXT(AM34,"0.#"),1)=".",FALSE,TRUE)</formula>
    </cfRule>
    <cfRule type="expression" dxfId="2750" priority="13446">
      <formula>IF(RIGHT(TEXT(AM34,"0.#"),1)=".",TRUE,FALSE)</formula>
    </cfRule>
  </conditionalFormatting>
  <conditionalFormatting sqref="AE33">
    <cfRule type="expression" dxfId="2749" priority="13459">
      <formula>IF(RIGHT(TEXT(AE33,"0.#"),1)=".",FALSE,TRUE)</formula>
    </cfRule>
    <cfRule type="expression" dxfId="2748" priority="13460">
      <formula>IF(RIGHT(TEXT(AE33,"0.#"),1)=".",TRUE,FALSE)</formula>
    </cfRule>
  </conditionalFormatting>
  <conditionalFormatting sqref="AE34">
    <cfRule type="expression" dxfId="2747" priority="13457">
      <formula>IF(RIGHT(TEXT(AE34,"0.#"),1)=".",FALSE,TRUE)</formula>
    </cfRule>
    <cfRule type="expression" dxfId="2746" priority="13458">
      <formula>IF(RIGHT(TEXT(AE34,"0.#"),1)=".",TRUE,FALSE)</formula>
    </cfRule>
  </conditionalFormatting>
  <conditionalFormatting sqref="AI34">
    <cfRule type="expression" dxfId="2745" priority="13455">
      <formula>IF(RIGHT(TEXT(AI34,"0.#"),1)=".",FALSE,TRUE)</formula>
    </cfRule>
    <cfRule type="expression" dxfId="2744" priority="13456">
      <formula>IF(RIGHT(TEXT(AI34,"0.#"),1)=".",TRUE,FALSE)</formula>
    </cfRule>
  </conditionalFormatting>
  <conditionalFormatting sqref="AI33">
    <cfRule type="expression" dxfId="2743" priority="13453">
      <formula>IF(RIGHT(TEXT(AI33,"0.#"),1)=".",FALSE,TRUE)</formula>
    </cfRule>
    <cfRule type="expression" dxfId="2742" priority="13454">
      <formula>IF(RIGHT(TEXT(AI33,"0.#"),1)=".",TRUE,FALSE)</formula>
    </cfRule>
  </conditionalFormatting>
  <conditionalFormatting sqref="AI32">
    <cfRule type="expression" dxfId="2741" priority="13451">
      <formula>IF(RIGHT(TEXT(AI32,"0.#"),1)=".",FALSE,TRUE)</formula>
    </cfRule>
    <cfRule type="expression" dxfId="2740" priority="13452">
      <formula>IF(RIGHT(TEXT(AI32,"0.#"),1)=".",TRUE,FALSE)</formula>
    </cfRule>
  </conditionalFormatting>
  <conditionalFormatting sqref="AM32">
    <cfRule type="expression" dxfId="2739" priority="13449">
      <formula>IF(RIGHT(TEXT(AM32,"0.#"),1)=".",FALSE,TRUE)</formula>
    </cfRule>
    <cfRule type="expression" dxfId="2738" priority="13450">
      <formula>IF(RIGHT(TEXT(AM32,"0.#"),1)=".",TRUE,FALSE)</formula>
    </cfRule>
  </conditionalFormatting>
  <conditionalFormatting sqref="AM33">
    <cfRule type="expression" dxfId="2737" priority="13447">
      <formula>IF(RIGHT(TEXT(AM33,"0.#"),1)=".",FALSE,TRUE)</formula>
    </cfRule>
    <cfRule type="expression" dxfId="2736" priority="13448">
      <formula>IF(RIGHT(TEXT(AM33,"0.#"),1)=".",TRUE,FALSE)</formula>
    </cfRule>
  </conditionalFormatting>
  <conditionalFormatting sqref="AQ32:AQ34">
    <cfRule type="expression" dxfId="2735" priority="13439">
      <formula>IF(RIGHT(TEXT(AQ32,"0.#"),1)=".",FALSE,TRUE)</formula>
    </cfRule>
    <cfRule type="expression" dxfId="2734" priority="13440">
      <formula>IF(RIGHT(TEXT(AQ32,"0.#"),1)=".",TRUE,FALSE)</formula>
    </cfRule>
  </conditionalFormatting>
  <conditionalFormatting sqref="AU32:AU34">
    <cfRule type="expression" dxfId="2733" priority="13437">
      <formula>IF(RIGHT(TEXT(AU32,"0.#"),1)=".",FALSE,TRUE)</formula>
    </cfRule>
    <cfRule type="expression" dxfId="2732" priority="13438">
      <formula>IF(RIGHT(TEXT(AU32,"0.#"),1)=".",TRUE,FALSE)</formula>
    </cfRule>
  </conditionalFormatting>
  <conditionalFormatting sqref="AE53">
    <cfRule type="expression" dxfId="2731" priority="13371">
      <formula>IF(RIGHT(TEXT(AE53,"0.#"),1)=".",FALSE,TRUE)</formula>
    </cfRule>
    <cfRule type="expression" dxfId="2730" priority="13372">
      <formula>IF(RIGHT(TEXT(AE53,"0.#"),1)=".",TRUE,FALSE)</formula>
    </cfRule>
  </conditionalFormatting>
  <conditionalFormatting sqref="AE54">
    <cfRule type="expression" dxfId="2729" priority="13369">
      <formula>IF(RIGHT(TEXT(AE54,"0.#"),1)=".",FALSE,TRUE)</formula>
    </cfRule>
    <cfRule type="expression" dxfId="2728" priority="13370">
      <formula>IF(RIGHT(TEXT(AE54,"0.#"),1)=".",TRUE,FALSE)</formula>
    </cfRule>
  </conditionalFormatting>
  <conditionalFormatting sqref="AI54">
    <cfRule type="expression" dxfId="2727" priority="13363">
      <formula>IF(RIGHT(TEXT(AI54,"0.#"),1)=".",FALSE,TRUE)</formula>
    </cfRule>
    <cfRule type="expression" dxfId="2726" priority="13364">
      <formula>IF(RIGHT(TEXT(AI54,"0.#"),1)=".",TRUE,FALSE)</formula>
    </cfRule>
  </conditionalFormatting>
  <conditionalFormatting sqref="AI53">
    <cfRule type="expression" dxfId="2725" priority="13361">
      <formula>IF(RIGHT(TEXT(AI53,"0.#"),1)=".",FALSE,TRUE)</formula>
    </cfRule>
    <cfRule type="expression" dxfId="2724" priority="13362">
      <formula>IF(RIGHT(TEXT(AI53,"0.#"),1)=".",TRUE,FALSE)</formula>
    </cfRule>
  </conditionalFormatting>
  <conditionalFormatting sqref="AM53">
    <cfRule type="expression" dxfId="2723" priority="13359">
      <formula>IF(RIGHT(TEXT(AM53,"0.#"),1)=".",FALSE,TRUE)</formula>
    </cfRule>
    <cfRule type="expression" dxfId="2722" priority="13360">
      <formula>IF(RIGHT(TEXT(AM53,"0.#"),1)=".",TRUE,FALSE)</formula>
    </cfRule>
  </conditionalFormatting>
  <conditionalFormatting sqref="AM54">
    <cfRule type="expression" dxfId="2721" priority="13357">
      <formula>IF(RIGHT(TEXT(AM54,"0.#"),1)=".",FALSE,TRUE)</formula>
    </cfRule>
    <cfRule type="expression" dxfId="2720" priority="13358">
      <formula>IF(RIGHT(TEXT(AM54,"0.#"),1)=".",TRUE,FALSE)</formula>
    </cfRule>
  </conditionalFormatting>
  <conditionalFormatting sqref="AM55">
    <cfRule type="expression" dxfId="2719" priority="13355">
      <formula>IF(RIGHT(TEXT(AM55,"0.#"),1)=".",FALSE,TRUE)</formula>
    </cfRule>
    <cfRule type="expression" dxfId="2718" priority="13356">
      <formula>IF(RIGHT(TEXT(AM55,"0.#"),1)=".",TRUE,FALSE)</formula>
    </cfRule>
  </conditionalFormatting>
  <conditionalFormatting sqref="AE60">
    <cfRule type="expression" dxfId="2717" priority="13341">
      <formula>IF(RIGHT(TEXT(AE60,"0.#"),1)=".",FALSE,TRUE)</formula>
    </cfRule>
    <cfRule type="expression" dxfId="2716" priority="13342">
      <formula>IF(RIGHT(TEXT(AE60,"0.#"),1)=".",TRUE,FALSE)</formula>
    </cfRule>
  </conditionalFormatting>
  <conditionalFormatting sqref="AE61">
    <cfRule type="expression" dxfId="2715" priority="13339">
      <formula>IF(RIGHT(TEXT(AE61,"0.#"),1)=".",FALSE,TRUE)</formula>
    </cfRule>
    <cfRule type="expression" dxfId="2714" priority="13340">
      <formula>IF(RIGHT(TEXT(AE61,"0.#"),1)=".",TRUE,FALSE)</formula>
    </cfRule>
  </conditionalFormatting>
  <conditionalFormatting sqref="AE62">
    <cfRule type="expression" dxfId="2713" priority="13337">
      <formula>IF(RIGHT(TEXT(AE62,"0.#"),1)=".",FALSE,TRUE)</formula>
    </cfRule>
    <cfRule type="expression" dxfId="2712" priority="13338">
      <formula>IF(RIGHT(TEXT(AE62,"0.#"),1)=".",TRUE,FALSE)</formula>
    </cfRule>
  </conditionalFormatting>
  <conditionalFormatting sqref="AI62">
    <cfRule type="expression" dxfId="2711" priority="13335">
      <formula>IF(RIGHT(TEXT(AI62,"0.#"),1)=".",FALSE,TRUE)</formula>
    </cfRule>
    <cfRule type="expression" dxfId="2710" priority="13336">
      <formula>IF(RIGHT(TEXT(AI62,"0.#"),1)=".",TRUE,FALSE)</formula>
    </cfRule>
  </conditionalFormatting>
  <conditionalFormatting sqref="AI61">
    <cfRule type="expression" dxfId="2709" priority="13333">
      <formula>IF(RIGHT(TEXT(AI61,"0.#"),1)=".",FALSE,TRUE)</formula>
    </cfRule>
    <cfRule type="expression" dxfId="2708" priority="13334">
      <formula>IF(RIGHT(TEXT(AI61,"0.#"),1)=".",TRUE,FALSE)</formula>
    </cfRule>
  </conditionalFormatting>
  <conditionalFormatting sqref="AI60">
    <cfRule type="expression" dxfId="2707" priority="13331">
      <formula>IF(RIGHT(TEXT(AI60,"0.#"),1)=".",FALSE,TRUE)</formula>
    </cfRule>
    <cfRule type="expression" dxfId="2706" priority="13332">
      <formula>IF(RIGHT(TEXT(AI60,"0.#"),1)=".",TRUE,FALSE)</formula>
    </cfRule>
  </conditionalFormatting>
  <conditionalFormatting sqref="AM60">
    <cfRule type="expression" dxfId="2705" priority="13329">
      <formula>IF(RIGHT(TEXT(AM60,"0.#"),1)=".",FALSE,TRUE)</formula>
    </cfRule>
    <cfRule type="expression" dxfId="2704" priority="13330">
      <formula>IF(RIGHT(TEXT(AM60,"0.#"),1)=".",TRUE,FALSE)</formula>
    </cfRule>
  </conditionalFormatting>
  <conditionalFormatting sqref="AM61">
    <cfRule type="expression" dxfId="2703" priority="13327">
      <formula>IF(RIGHT(TEXT(AM61,"0.#"),1)=".",FALSE,TRUE)</formula>
    </cfRule>
    <cfRule type="expression" dxfId="2702" priority="13328">
      <formula>IF(RIGHT(TEXT(AM61,"0.#"),1)=".",TRUE,FALSE)</formula>
    </cfRule>
  </conditionalFormatting>
  <conditionalFormatting sqref="AM62">
    <cfRule type="expression" dxfId="2701" priority="13325">
      <formula>IF(RIGHT(TEXT(AM62,"0.#"),1)=".",FALSE,TRUE)</formula>
    </cfRule>
    <cfRule type="expression" dxfId="2700" priority="13326">
      <formula>IF(RIGHT(TEXT(AM62,"0.#"),1)=".",TRUE,FALSE)</formula>
    </cfRule>
  </conditionalFormatting>
  <conditionalFormatting sqref="AE87">
    <cfRule type="expression" dxfId="2699" priority="13311">
      <formula>IF(RIGHT(TEXT(AE87,"0.#"),1)=".",FALSE,TRUE)</formula>
    </cfRule>
    <cfRule type="expression" dxfId="2698" priority="13312">
      <formula>IF(RIGHT(TEXT(AE87,"0.#"),1)=".",TRUE,FALSE)</formula>
    </cfRule>
  </conditionalFormatting>
  <conditionalFormatting sqref="AE88">
    <cfRule type="expression" dxfId="2697" priority="13309">
      <formula>IF(RIGHT(TEXT(AE88,"0.#"),1)=".",FALSE,TRUE)</formula>
    </cfRule>
    <cfRule type="expression" dxfId="2696" priority="13310">
      <formula>IF(RIGHT(TEXT(AE88,"0.#"),1)=".",TRUE,FALSE)</formula>
    </cfRule>
  </conditionalFormatting>
  <conditionalFormatting sqref="AE89">
    <cfRule type="expression" dxfId="2695" priority="13307">
      <formula>IF(RIGHT(TEXT(AE89,"0.#"),1)=".",FALSE,TRUE)</formula>
    </cfRule>
    <cfRule type="expression" dxfId="2694" priority="13308">
      <formula>IF(RIGHT(TEXT(AE89,"0.#"),1)=".",TRUE,FALSE)</formula>
    </cfRule>
  </conditionalFormatting>
  <conditionalFormatting sqref="AI89">
    <cfRule type="expression" dxfId="2693" priority="13305">
      <formula>IF(RIGHT(TEXT(AI89,"0.#"),1)=".",FALSE,TRUE)</formula>
    </cfRule>
    <cfRule type="expression" dxfId="2692" priority="13306">
      <formula>IF(RIGHT(TEXT(AI89,"0.#"),1)=".",TRUE,FALSE)</formula>
    </cfRule>
  </conditionalFormatting>
  <conditionalFormatting sqref="AI88">
    <cfRule type="expression" dxfId="2691" priority="13303">
      <formula>IF(RIGHT(TEXT(AI88,"0.#"),1)=".",FALSE,TRUE)</formula>
    </cfRule>
    <cfRule type="expression" dxfId="2690" priority="13304">
      <formula>IF(RIGHT(TEXT(AI88,"0.#"),1)=".",TRUE,FALSE)</formula>
    </cfRule>
  </conditionalFormatting>
  <conditionalFormatting sqref="AI87">
    <cfRule type="expression" dxfId="2689" priority="13301">
      <formula>IF(RIGHT(TEXT(AI87,"0.#"),1)=".",FALSE,TRUE)</formula>
    </cfRule>
    <cfRule type="expression" dxfId="2688" priority="13302">
      <formula>IF(RIGHT(TEXT(AI87,"0.#"),1)=".",TRUE,FALSE)</formula>
    </cfRule>
  </conditionalFormatting>
  <conditionalFormatting sqref="AM88">
    <cfRule type="expression" dxfId="2687" priority="13297">
      <formula>IF(RIGHT(TEXT(AM88,"0.#"),1)=".",FALSE,TRUE)</formula>
    </cfRule>
    <cfRule type="expression" dxfId="2686" priority="13298">
      <formula>IF(RIGHT(TEXT(AM88,"0.#"),1)=".",TRUE,FALSE)</formula>
    </cfRule>
  </conditionalFormatting>
  <conditionalFormatting sqref="AM89">
    <cfRule type="expression" dxfId="2685" priority="13295">
      <formula>IF(RIGHT(TEXT(AM89,"0.#"),1)=".",FALSE,TRUE)</formula>
    </cfRule>
    <cfRule type="expression" dxfId="2684" priority="13296">
      <formula>IF(RIGHT(TEXT(AM89,"0.#"),1)=".",TRUE,FALSE)</formula>
    </cfRule>
  </conditionalFormatting>
  <conditionalFormatting sqref="AE92">
    <cfRule type="expression" dxfId="2683" priority="13281">
      <formula>IF(RIGHT(TEXT(AE92,"0.#"),1)=".",FALSE,TRUE)</formula>
    </cfRule>
    <cfRule type="expression" dxfId="2682" priority="13282">
      <formula>IF(RIGHT(TEXT(AE92,"0.#"),1)=".",TRUE,FALSE)</formula>
    </cfRule>
  </conditionalFormatting>
  <conditionalFormatting sqref="AE93">
    <cfRule type="expression" dxfId="2681" priority="13279">
      <formula>IF(RIGHT(TEXT(AE93,"0.#"),1)=".",FALSE,TRUE)</formula>
    </cfRule>
    <cfRule type="expression" dxfId="2680" priority="13280">
      <formula>IF(RIGHT(TEXT(AE93,"0.#"),1)=".",TRUE,FALSE)</formula>
    </cfRule>
  </conditionalFormatting>
  <conditionalFormatting sqref="AE94">
    <cfRule type="expression" dxfId="2679" priority="13277">
      <formula>IF(RIGHT(TEXT(AE94,"0.#"),1)=".",FALSE,TRUE)</formula>
    </cfRule>
    <cfRule type="expression" dxfId="2678" priority="13278">
      <formula>IF(RIGHT(TEXT(AE94,"0.#"),1)=".",TRUE,FALSE)</formula>
    </cfRule>
  </conditionalFormatting>
  <conditionalFormatting sqref="AI94">
    <cfRule type="expression" dxfId="2677" priority="13275">
      <formula>IF(RIGHT(TEXT(AI94,"0.#"),1)=".",FALSE,TRUE)</formula>
    </cfRule>
    <cfRule type="expression" dxfId="2676" priority="13276">
      <formula>IF(RIGHT(TEXT(AI94,"0.#"),1)=".",TRUE,FALSE)</formula>
    </cfRule>
  </conditionalFormatting>
  <conditionalFormatting sqref="AI93">
    <cfRule type="expression" dxfId="2675" priority="13273">
      <formula>IF(RIGHT(TEXT(AI93,"0.#"),1)=".",FALSE,TRUE)</formula>
    </cfRule>
    <cfRule type="expression" dxfId="2674" priority="13274">
      <formula>IF(RIGHT(TEXT(AI93,"0.#"),1)=".",TRUE,FALSE)</formula>
    </cfRule>
  </conditionalFormatting>
  <conditionalFormatting sqref="AI92">
    <cfRule type="expression" dxfId="2673" priority="13271">
      <formula>IF(RIGHT(TEXT(AI92,"0.#"),1)=".",FALSE,TRUE)</formula>
    </cfRule>
    <cfRule type="expression" dxfId="2672" priority="13272">
      <formula>IF(RIGHT(TEXT(AI92,"0.#"),1)=".",TRUE,FALSE)</formula>
    </cfRule>
  </conditionalFormatting>
  <conditionalFormatting sqref="AM92">
    <cfRule type="expression" dxfId="2671" priority="13269">
      <formula>IF(RIGHT(TEXT(AM92,"0.#"),1)=".",FALSE,TRUE)</formula>
    </cfRule>
    <cfRule type="expression" dxfId="2670" priority="13270">
      <formula>IF(RIGHT(TEXT(AM92,"0.#"),1)=".",TRUE,FALSE)</formula>
    </cfRule>
  </conditionalFormatting>
  <conditionalFormatting sqref="AM93">
    <cfRule type="expression" dxfId="2669" priority="13267">
      <formula>IF(RIGHT(TEXT(AM93,"0.#"),1)=".",FALSE,TRUE)</formula>
    </cfRule>
    <cfRule type="expression" dxfId="2668" priority="13268">
      <formula>IF(RIGHT(TEXT(AM93,"0.#"),1)=".",TRUE,FALSE)</formula>
    </cfRule>
  </conditionalFormatting>
  <conditionalFormatting sqref="AM94">
    <cfRule type="expression" dxfId="2667" priority="13265">
      <formula>IF(RIGHT(TEXT(AM94,"0.#"),1)=".",FALSE,TRUE)</formula>
    </cfRule>
    <cfRule type="expression" dxfId="2666" priority="13266">
      <formula>IF(RIGHT(TEXT(AM94,"0.#"),1)=".",TRUE,FALSE)</formula>
    </cfRule>
  </conditionalFormatting>
  <conditionalFormatting sqref="AE97">
    <cfRule type="expression" dxfId="2665" priority="13251">
      <formula>IF(RIGHT(TEXT(AE97,"0.#"),1)=".",FALSE,TRUE)</formula>
    </cfRule>
    <cfRule type="expression" dxfId="2664" priority="13252">
      <formula>IF(RIGHT(TEXT(AE97,"0.#"),1)=".",TRUE,FALSE)</formula>
    </cfRule>
  </conditionalFormatting>
  <conditionalFormatting sqref="AE98">
    <cfRule type="expression" dxfId="2663" priority="13249">
      <formula>IF(RIGHT(TEXT(AE98,"0.#"),1)=".",FALSE,TRUE)</formula>
    </cfRule>
    <cfRule type="expression" dxfId="2662" priority="13250">
      <formula>IF(RIGHT(TEXT(AE98,"0.#"),1)=".",TRUE,FALSE)</formula>
    </cfRule>
  </conditionalFormatting>
  <conditionalFormatting sqref="AE99">
    <cfRule type="expression" dxfId="2661" priority="13247">
      <formula>IF(RIGHT(TEXT(AE99,"0.#"),1)=".",FALSE,TRUE)</formula>
    </cfRule>
    <cfRule type="expression" dxfId="2660" priority="13248">
      <formula>IF(RIGHT(TEXT(AE99,"0.#"),1)=".",TRUE,FALSE)</formula>
    </cfRule>
  </conditionalFormatting>
  <conditionalFormatting sqref="AI99">
    <cfRule type="expression" dxfId="2659" priority="13245">
      <formula>IF(RIGHT(TEXT(AI99,"0.#"),1)=".",FALSE,TRUE)</formula>
    </cfRule>
    <cfRule type="expression" dxfId="2658" priority="13246">
      <formula>IF(RIGHT(TEXT(AI99,"0.#"),1)=".",TRUE,FALSE)</formula>
    </cfRule>
  </conditionalFormatting>
  <conditionalFormatting sqref="AI98">
    <cfRule type="expression" dxfId="2657" priority="13243">
      <formula>IF(RIGHT(TEXT(AI98,"0.#"),1)=".",FALSE,TRUE)</formula>
    </cfRule>
    <cfRule type="expression" dxfId="2656" priority="13244">
      <formula>IF(RIGHT(TEXT(AI98,"0.#"),1)=".",TRUE,FALSE)</formula>
    </cfRule>
  </conditionalFormatting>
  <conditionalFormatting sqref="AI97">
    <cfRule type="expression" dxfId="2655" priority="13241">
      <formula>IF(RIGHT(TEXT(AI97,"0.#"),1)=".",FALSE,TRUE)</formula>
    </cfRule>
    <cfRule type="expression" dxfId="2654" priority="13242">
      <formula>IF(RIGHT(TEXT(AI97,"0.#"),1)=".",TRUE,FALSE)</formula>
    </cfRule>
  </conditionalFormatting>
  <conditionalFormatting sqref="AM97">
    <cfRule type="expression" dxfId="2653" priority="13239">
      <formula>IF(RIGHT(TEXT(AM97,"0.#"),1)=".",FALSE,TRUE)</formula>
    </cfRule>
    <cfRule type="expression" dxfId="2652" priority="13240">
      <formula>IF(RIGHT(TEXT(AM97,"0.#"),1)=".",TRUE,FALSE)</formula>
    </cfRule>
  </conditionalFormatting>
  <conditionalFormatting sqref="AM98">
    <cfRule type="expression" dxfId="2651" priority="13237">
      <formula>IF(RIGHT(TEXT(AM98,"0.#"),1)=".",FALSE,TRUE)</formula>
    </cfRule>
    <cfRule type="expression" dxfId="2650" priority="13238">
      <formula>IF(RIGHT(TEXT(AM98,"0.#"),1)=".",TRUE,FALSE)</formula>
    </cfRule>
  </conditionalFormatting>
  <conditionalFormatting sqref="AM99">
    <cfRule type="expression" dxfId="2649" priority="13235">
      <formula>IF(RIGHT(TEXT(AM99,"0.#"),1)=".",FALSE,TRUE)</formula>
    </cfRule>
    <cfRule type="expression" dxfId="2648" priority="13236">
      <formula>IF(RIGHT(TEXT(AM99,"0.#"),1)=".",TRUE,FALSE)</formula>
    </cfRule>
  </conditionalFormatting>
  <conditionalFormatting sqref="AI101">
    <cfRule type="expression" dxfId="2647" priority="13221">
      <formula>IF(RIGHT(TEXT(AI101,"0.#"),1)=".",FALSE,TRUE)</formula>
    </cfRule>
    <cfRule type="expression" dxfId="2646" priority="13222">
      <formula>IF(RIGHT(TEXT(AI101,"0.#"),1)=".",TRUE,FALSE)</formula>
    </cfRule>
  </conditionalFormatting>
  <conditionalFormatting sqref="AM101">
    <cfRule type="expression" dxfId="2645" priority="13219">
      <formula>IF(RIGHT(TEXT(AM101,"0.#"),1)=".",FALSE,TRUE)</formula>
    </cfRule>
    <cfRule type="expression" dxfId="2644" priority="13220">
      <formula>IF(RIGHT(TEXT(AM101,"0.#"),1)=".",TRUE,FALSE)</formula>
    </cfRule>
  </conditionalFormatting>
  <conditionalFormatting sqref="AE102">
    <cfRule type="expression" dxfId="2643" priority="13217">
      <formula>IF(RIGHT(TEXT(AE102,"0.#"),1)=".",FALSE,TRUE)</formula>
    </cfRule>
    <cfRule type="expression" dxfId="2642" priority="13218">
      <formula>IF(RIGHT(TEXT(AE102,"0.#"),1)=".",TRUE,FALSE)</formula>
    </cfRule>
  </conditionalFormatting>
  <conditionalFormatting sqref="AI102 AM102">
    <cfRule type="expression" dxfId="2641" priority="13215">
      <formula>IF(RIGHT(TEXT(AI102,"0.#"),1)=".",FALSE,TRUE)</formula>
    </cfRule>
    <cfRule type="expression" dxfId="2640" priority="13216">
      <formula>IF(RIGHT(TEXT(AI102,"0.#"),1)=".",TRUE,FALSE)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3" max="49" man="1"/>
    <brk id="714" max="49" man="1"/>
    <brk id="739" max="49" man="1"/>
    <brk id="867" max="49" man="1"/>
    <brk id="109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7" sqref="L17"/>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555</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row r="55" spans="1:50" ht="30" customHeight="1">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row r="108" spans="1:50" ht="30" customHeight="1">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row r="161" spans="1:50" ht="30" customHeight="1">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row r="214" spans="1:50" ht="30" customHeight="1">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2018-08-22T03:30:09Z</cp:lastPrinted>
  <dcterms:created xsi:type="dcterms:W3CDTF">2012-03-13T00:50:25Z</dcterms:created>
  <dcterms:modified xsi:type="dcterms:W3CDTF">2018-09-06T02:42:00Z</dcterms:modified>
</cp:coreProperties>
</file>