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1944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<sst xmlns="http://schemas.openxmlformats.org/spreadsheetml/2006/main" count="2866" uniqueCount="633">
  <si>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</si>
  <si>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</si>
  <si>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</si>
  <si>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</si>
  <si>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</si>
  <si>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</si>
  <si>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</si>
  <si>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</si>
  <si>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</si>
  <si>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</si>
  <si>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</si>
  <si>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</si>
  <si>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</si>
  <si>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</si>
  <si>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</si>
  <si>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</si>
  <si>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</si>
  <si>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</si>
  <si>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</si>
  <si>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</si>
  <si>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</si>
  <si>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</si>
  <si>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</si>
  <si>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</si>
  <si>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</si>
  <si>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</si>
  <si>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</si>
  <si>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</si>
  <si>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</si>
  <si>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</si>
  <si>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</si>
  <si>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</si>
  <si>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</si>
  <si>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</si>
  <si>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</si>
  <si>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</si>
  <si>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</si>
  <si>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</si>
  <si>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</si>
  <si>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</si>
  <si>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</si>
  <si>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</si>
  <si>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</si>
  <si>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</si>
  <si>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</si>
  <si>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</si>
  <si>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</si>
  <si>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</si>
  <si>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</si>
  <si>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</si>
  <si>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</si>
  <si>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</si>
  <si>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</si>
  <si>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</si>
  <si>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</si>
  <si>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</si>
  <si>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</si>
  <si>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</si>
  <si>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</si>
  <si>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</si>
  <si>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</si>
  <si>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</si>
  <si>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</si>
  <si>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</si>
  <si>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</si>
  <si>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</si>
  <si>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</si>
  <si>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</si>
  <si>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</si>
  <si>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</si>
  <si>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</si>
  <si>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</si>
  <si>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</si>
  <si>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</si>
  <si>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</si>
  <si>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</si>
  <si>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</si>
  <si>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</si>
  <si>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</si>
  <si>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</si>
  <si>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</si>
  <si>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</si>
  <si>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</si>
  <si>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</si>
  <si>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</si>
  <si>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</si>
  <si>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</si>
  <si>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</si>
  <si>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</si>
  <si>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</si>
  <si>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</si>
  <si>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</si>
  <si>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</si>
  <si>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</si>
  <si>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</si>
  <si>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</si>
  <si>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</si>
  <si>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</si>
  <si>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</si>
  <si>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</si>
  <si>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</si>
  <si>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</si>
  <si>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</si>
  <si>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</si>
  <si>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</si>
  <si>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</si>
  <si>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</si>
  <si>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</si>
  <si>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</si>
  <si>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</si>
  <si>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</si>
  <si>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</si>
  <si>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</si>
  <si>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</si>
  <si>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</si>
  <si>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</si>
  <si>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</si>
  <si>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</si>
  <si>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</si>
  <si>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</si>
  <si>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</si>
  <si>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</si>
  <si>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</si>
  <si>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</si>
  <si>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</si>
  <si>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</si>
  <si>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</si>
  <si>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</si>
  <si>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</si>
  <si>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</si>
  <si>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</si>
  <si>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</si>
  <si>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</si>
  <si>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</si>
  <si>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</si>
  <si>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</si>
  <si>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</si>
  <si>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</si>
  <si>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</si>
  <si>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</si>
  <si>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</si>
  <si>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</si>
  <si>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</si>
  <si>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</si>
  <si>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</si>
  <si>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</si>
  <si>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</si>
  <si>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</si>
  <si>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</si>
  <si>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</si>
  <si>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</si>
  <si>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</si>
  <si>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</si>
  <si>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</si>
  <si>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</si>
  <si>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</si>
  <si>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</si>
  <si>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</si>
  <si>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</si>
  <si>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</si>
  <si>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</si>
  <si>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</si>
  <si>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</si>
  <si>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</si>
  <si>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</si>
  <si>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</si>
  <si>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</si>
  <si>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</si>
  <si>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</si>
  <si>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</si>
  <si>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</si>
  <si>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</si>
  <si>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</si>
  <si>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</si>
  <si>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</si>
  <si>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</si>
  <si>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</si>
  <si>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</si>
  <si>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</si>
  <si>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</si>
  <si>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</si>
  <si>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</si>
  <si>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</si>
  <si>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</si>
  <si>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</si>
  <si>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</si>
  <si>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</si>
  <si>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</si>
  <si>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</si>
  <si>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</si>
  <si>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</si>
  <si>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</si>
  <si>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</si>
  <si>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</si>
  <si>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</si>
  <si>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</si>
  <si>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</si>
  <si>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</si>
  <si>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</si>
  <si>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</si>
  <si>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</si>
  <si>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</si>
  <si>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</si>
  <si>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</si>
  <si>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</si>
  <si>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</si>
  <si>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</si>
  <si>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</si>
  <si>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</si>
  <si>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</si>
  <si>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</si>
  <si>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</si>
  <si>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</si>
  <si>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</si>
  <si>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</si>
  <si>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</si>
  <si>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</si>
  <si>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</si>
  <si>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</si>
  <si>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</si>
  <si>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</si>
  <si>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</si>
  <si>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</si>
  <si>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</si>
  <si>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</si>
  <si>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</si>
  <si>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</si>
  <si>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</si>
  <si>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</si>
  <si>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</si>
  <si>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</si>
  <si>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</si>
  <si>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</si>
  <si>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</si>
  <si>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</si>
  <si>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</si>
  <si>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</si>
  <si>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</si>
  <si>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</si>
  <si>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</si>
  <si>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</si>
  <si>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</si>
  <si>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</si>
  <si>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</si>
  <si>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</si>
  <si>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</si>
  <si>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</si>
  <si>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</si>
  <si>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</si>
  <si>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</si>
  <si>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</si>
  <si>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</si>
  <si>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</si>
  <si>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</si>
  <si>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</si>
  <si>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</si>
  <si>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</si>
  <si>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</si>
  <si>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</si>
  <si>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</si>
  <si>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</si>
  <si>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</si>
  <si>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</si>
  <si>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</si>
  <si>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</si>
  <si>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</si>
  <si>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</si>
  <si>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</si>
  <si>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</si>
  <si>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</si>
  <si>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</si>
  <si>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</si>
  <si>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</si>
  <si>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</si>
  <si>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</si>
  <si>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</si>
  <si>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</si>
  <si>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</si>
  <si>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</si>
  <si>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</si>
  <si>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</si>
  <si>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</si>
  <si>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</si>
  <si>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</si>
  <si>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</si>
  <si>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</si>
  <si>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</si>
  <si>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</si>
  <si>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</si>
  <si>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</si>
  <si>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</si>
  <si>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</si>
  <si>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</si>
  <si>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</si>
  <si>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</si>
  <si>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</si>
  <si>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</si>
  <si>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</si>
  <si>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</si>
  <si>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</si>
  <si>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</si>
  <si>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</si>
  <si>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</si>
  <si>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</si>
  <si>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</si>
  <si>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</si>
  <si>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</si>
  <si>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</si>
  <si>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</si>
  <si>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</si>
  <si>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</si>
  <si>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</si>
  <si>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</si>
  <si>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</si>
  <si>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</si>
  <si>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</si>
  <si>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</si>
  <si>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</si>
  <si>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</si>
  <si>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</si>
  <si>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</si>
  <si>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</si>
  <si>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</si>
  <si>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</si>
  <si>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</si>
  <si>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</si>
  <si>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</si>
  <si>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</si>
  <si>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</si>
  <si>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</si>
  <si>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</si>
  <si>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</si>
  <si>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</si>
  <si>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</si>
  <si>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</si>
  <si>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</si>
  <si>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</si>
  <si>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</si>
  <si>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</si>
  <si>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</si>
  <si>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</si>
  <si>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</si>
  <si>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</si>
  <si>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</si>
  <si>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</si>
  <si>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</si>
  <si>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</si>
  <si>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</si>
  <si>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</si>
  <si>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</si>
  <si>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</si>
  <si>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</si>
  <si>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</si>
  <si>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</si>
  <si>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</si>
  <si>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</si>
  <si>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</si>
  <si>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</si>
  <si>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</si>
  <si>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</si>
  <si>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</si>
  <si>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</si>
  <si>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</si>
  <si>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</si>
  <si>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</si>
  <si>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</si>
  <si>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</si>
  <si>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</si>
  <si>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</si>
  <si>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</si>
  <si>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</si>
  <si>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</si>
  <si>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</si>
  <si>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</si>
  <si>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</si>
  <si>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</si>
  <si>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</si>
  <si>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</si>
  <si>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</si>
  <si>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</si>
  <si>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</si>
  <si>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</si>
  <si>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</si>
  <si>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</si>
  <si>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</si>
  <si>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</si>
  <si>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</si>
  <si>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</si>
  <si>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</si>
  <si>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</si>
  <si>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</si>
  <si>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</si>
  <si>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</si>
  <si>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</si>
  <si>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</si>
  <si>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</si>
  <si>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</si>
  <si>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</si>
  <si>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</si>
  <si>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</si>
  <si>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</si>
  <si>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</si>
  <si>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</si>
  <si>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</si>
  <si>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</si>
  <si>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</si>
  <si>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</si>
  <si>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</si>
  <si>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</si>
  <si>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</si>
  <si>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</si>
  <si>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</si>
  <si>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</si>
  <si>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</si>
  <si>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</si>
  <si>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</si>
  <si>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</si>
  <si>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</si>
  <si>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</si>
  <si>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</si>
  <si>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</si>
  <si>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</si>
  <si>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</si>
  <si>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</si>
  <si>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</si>
  <si>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</si>
  <si>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</si>
  <si>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</si>
  <si>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</si>
  <si>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</si>
  <si>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</si>
  <si>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</si>
  <si>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</si>
  <si>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</si>
  <si>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</si>
  <si>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</si>
  <si>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</si>
  <si>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</si>
  <si>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</si>
  <si>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</si>
  <si>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</si>
  <si>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</si>
  <si>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</si>
  <si>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</si>
  <si>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</si>
  <si>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</si>
  <si>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</si>
  <si>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</si>
  <si>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</si>
  <si>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</si>
  <si>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</si>
  <si>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</si>
  <si>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</si>
  <si>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</si>
  <si>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</si>
  <si>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</si>
  <si>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</si>
  <si>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</si>
  <si>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</si>
  <si>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</si>
  <si>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</si>
  <si>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</si>
  <si>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</si>
  <si>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</si>
  <si>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</si>
  <si>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</si>
  <si>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</si>
  <si>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</si>
  <si>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</si>
  <si>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</si>
  <si>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</si>
  <si>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</si>
  <si>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</si>
  <si>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</si>
  <si>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</si>
  <si>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</si>
  <si>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</si>
  <si>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</si>
  <si>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</si>
  <si>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</si>
  <si>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</si>
  <si>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</si>
  <si>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</si>
  <si>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</si>
  <si>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</si>
  <si>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</si>
  <si>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</si>
  <si>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</si>
  <si>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</si>
  <si>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</si>
  <si>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</si>
  <si>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</si>
  <si>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</si>
  <si>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</si>
  <si>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</si>
  <si>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</si>
  <si>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</si>
  <si>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</si>
  <si>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</si>
  <si>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</si>
  <si>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</si>
  <si>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</si>
  <si>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</si>
  <si>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</si>
  <si>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</si>
  <si>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</si>
  <si>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</si>
  <si>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</si>
  <si>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</si>
  <si>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</si>
  <si>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</si>
  <si>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</si>
  <si>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</si>
  <si>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</si>
  <si>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</si>
  <si>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</si>
  <si>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</si>
  <si>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</si>
  <si>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</si>
  <si>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</si>
  <si>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</si>
  <si>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</si>
  <si>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</si>
  <si>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</si>
  <si>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</si>
  <si>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</si>
  <si>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</si>
  <si>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</si>
  <si>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</si>
  <si>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</si>
  <si>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</si>
  <si>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</si>
  <si>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</si>
  <si>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</si>
  <si>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</si>
  <si>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</si>
  <si>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</si>
  <si>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</si>
  <si>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</si>
  <si>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</si>
  <si>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</si>
  <si>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</si>
  <si>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</si>
  <si>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</si>
  <si>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</si>
  <si>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</si>
  <si>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</si>
  <si>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</si>
  <si>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国際協力局</t>
    <rPh sb="0" eb="2">
      <t>コクサイ</t>
    </rPh>
    <rPh sb="2" eb="4">
      <t>キョウリョク</t>
    </rPh>
    <rPh sb="4" eb="5">
      <t>キョク</t>
    </rPh>
    <phoneticPr fontId="5"/>
  </si>
  <si>
    <t>開発協力企画室</t>
    <rPh sb="0" eb="2">
      <t>カイハツ</t>
    </rPh>
    <rPh sb="2" eb="4">
      <t>キョウリョク</t>
    </rPh>
    <rPh sb="4" eb="7">
      <t>キカクシツ</t>
    </rPh>
    <phoneticPr fontId="5"/>
  </si>
  <si>
    <t>不明</t>
    <rPh sb="0" eb="2">
      <t>フメイ</t>
    </rPh>
    <phoneticPr fontId="5"/>
  </si>
  <si>
    <t>外務省設置法第４条第１項第１号（ハ），２４号</t>
    <phoneticPr fontId="5"/>
  </si>
  <si>
    <t>○</t>
  </si>
  <si>
    <t>－</t>
    <phoneticPr fontId="5"/>
  </si>
  <si>
    <t>政府開発援助経済協力評価等調査謝金</t>
    <rPh sb="0" eb="2">
      <t>セイフ</t>
    </rPh>
    <rPh sb="2" eb="4">
      <t>カイハツ</t>
    </rPh>
    <rPh sb="4" eb="6">
      <t>エンジョ</t>
    </rPh>
    <rPh sb="6" eb="8">
      <t>ケイザイ</t>
    </rPh>
    <rPh sb="8" eb="10">
      <t>キョウリョク</t>
    </rPh>
    <rPh sb="10" eb="12">
      <t>ヒョウカ</t>
    </rPh>
    <rPh sb="12" eb="13">
      <t>トウ</t>
    </rPh>
    <rPh sb="13" eb="15">
      <t>チョウサ</t>
    </rPh>
    <rPh sb="15" eb="17">
      <t>シャキン</t>
    </rPh>
    <phoneticPr fontId="5"/>
  </si>
  <si>
    <t>政府開発援助電子計算機等借料</t>
    <rPh sb="0" eb="2">
      <t>セイフ</t>
    </rPh>
    <rPh sb="2" eb="4">
      <t>カイハツ</t>
    </rPh>
    <rPh sb="4" eb="6">
      <t>エンジョ</t>
    </rPh>
    <rPh sb="6" eb="8">
      <t>デンシ</t>
    </rPh>
    <rPh sb="8" eb="10">
      <t>ケイサン</t>
    </rPh>
    <rPh sb="10" eb="11">
      <t>キ</t>
    </rPh>
    <rPh sb="11" eb="12">
      <t>トウ</t>
    </rPh>
    <rPh sb="12" eb="14">
      <t>シャクリョウ</t>
    </rPh>
    <phoneticPr fontId="5"/>
  </si>
  <si>
    <t>DAC統計(DAC Statistics on OECD.STAT)</t>
    <phoneticPr fontId="5"/>
  </si>
  <si>
    <t>我が国のODA実施に関する統計データを収集し，分析する。また，統計データとして開発協力白書等各種資料や報告に活用できるように図表等に加工する。右の取扱件数。</t>
    <phoneticPr fontId="5"/>
  </si>
  <si>
    <t>入力件数</t>
    <rPh sb="0" eb="2">
      <t>ニュウリョク</t>
    </rPh>
    <rPh sb="2" eb="4">
      <t>ケンスウ</t>
    </rPh>
    <phoneticPr fontId="5"/>
  </si>
  <si>
    <t>執行額／入力件数　　　　　　　　　　　　　　</t>
    <rPh sb="0" eb="2">
      <t>シッコウ</t>
    </rPh>
    <rPh sb="2" eb="3">
      <t>ガク</t>
    </rPh>
    <rPh sb="4" eb="6">
      <t>ニュウリョク</t>
    </rPh>
    <rPh sb="6" eb="8">
      <t>ケンスウ</t>
    </rPh>
    <phoneticPr fontId="5"/>
  </si>
  <si>
    <t>回</t>
    <rPh sb="0" eb="1">
      <t>カイ</t>
    </rPh>
    <phoneticPr fontId="5"/>
  </si>
  <si>
    <t>-</t>
  </si>
  <si>
    <t>-</t>
    <phoneticPr fontId="5"/>
  </si>
  <si>
    <t>-</t>
    <phoneticPr fontId="5"/>
  </si>
  <si>
    <t>円</t>
    <rPh sb="0" eb="1">
      <t>エン</t>
    </rPh>
    <phoneticPr fontId="5"/>
  </si>
  <si>
    <t>31,611千円
/27,584件</t>
    <rPh sb="6" eb="8">
      <t>センエン</t>
    </rPh>
    <rPh sb="16" eb="17">
      <t>ケン</t>
    </rPh>
    <phoneticPr fontId="5"/>
  </si>
  <si>
    <t>14,614千円
/27,685件</t>
    <rPh sb="6" eb="8">
      <t>センエン</t>
    </rPh>
    <rPh sb="16" eb="17">
      <t>ケン</t>
    </rPh>
    <phoneticPr fontId="5"/>
  </si>
  <si>
    <t>基本目標Ⅵ　経済協力</t>
    <phoneticPr fontId="5"/>
  </si>
  <si>
    <t>施策Ⅵ－１　経済協力</t>
    <phoneticPr fontId="5"/>
  </si>
  <si>
    <t>－</t>
    <phoneticPr fontId="5"/>
  </si>
  <si>
    <t>-</t>
    <phoneticPr fontId="5"/>
  </si>
  <si>
    <t>－</t>
    <phoneticPr fontId="5"/>
  </si>
  <si>
    <t>-</t>
    <phoneticPr fontId="5"/>
  </si>
  <si>
    <t>-</t>
    <phoneticPr fontId="5"/>
  </si>
  <si>
    <t>有</t>
  </si>
  <si>
    <t>無</t>
  </si>
  <si>
    <t>‐</t>
  </si>
  <si>
    <t>ＯＥＣＤ・ＤＡＣに提出するＯＤＡ統計データの集計作業に必要不可欠な作業であり，国際社会，国内双方のニーズを反映している。</t>
    <rPh sb="44" eb="46">
      <t>コクナイ</t>
    </rPh>
    <rPh sb="46" eb="48">
      <t>ソウホウ</t>
    </rPh>
    <phoneticPr fontId="5"/>
  </si>
  <si>
    <t>我が国政府及び公的機関によるＯＤＡ（政府開発援助）全体の実績を集計する作業であり，政府が行う必要がある。</t>
    <rPh sb="0" eb="1">
      <t>ワ</t>
    </rPh>
    <rPh sb="2" eb="3">
      <t>クニ</t>
    </rPh>
    <rPh sb="3" eb="5">
      <t>セイフ</t>
    </rPh>
    <rPh sb="5" eb="6">
      <t>オヨ</t>
    </rPh>
    <rPh sb="7" eb="9">
      <t>コウテキ</t>
    </rPh>
    <rPh sb="9" eb="11">
      <t>キカン</t>
    </rPh>
    <rPh sb="18" eb="20">
      <t>セイフ</t>
    </rPh>
    <rPh sb="20" eb="22">
      <t>カイハツ</t>
    </rPh>
    <rPh sb="22" eb="24">
      <t>エンジョ</t>
    </rPh>
    <phoneticPr fontId="5"/>
  </si>
  <si>
    <t>我が国の開発協力政策やＯＤＡ予算の決定における最も基礎的な指標として不可欠。また，国際的な評価の指標ともなる。</t>
    <rPh sb="4" eb="6">
      <t>カイハツ</t>
    </rPh>
    <rPh sb="6" eb="8">
      <t>キョウリョク</t>
    </rPh>
    <rPh sb="8" eb="10">
      <t>セイサク</t>
    </rPh>
    <rPh sb="14" eb="16">
      <t>ヨサン</t>
    </rPh>
    <rPh sb="17" eb="19">
      <t>ケッテイ</t>
    </rPh>
    <rPh sb="23" eb="24">
      <t>モット</t>
    </rPh>
    <rPh sb="25" eb="28">
      <t>キソテキ</t>
    </rPh>
    <rPh sb="29" eb="31">
      <t>シヒョウ</t>
    </rPh>
    <rPh sb="34" eb="37">
      <t>フカケツ</t>
    </rPh>
    <rPh sb="43" eb="44">
      <t>テキ</t>
    </rPh>
    <rPh sb="45" eb="47">
      <t>ヒョウカ</t>
    </rPh>
    <rPh sb="48" eb="50">
      <t>シヒョウ</t>
    </rPh>
    <phoneticPr fontId="5"/>
  </si>
  <si>
    <t>作業の専門性と複雑さ，また，正確性と共に時には迅速さも求められることに鑑みれば，妥当。</t>
    <rPh sb="0" eb="2">
      <t>サギョウ</t>
    </rPh>
    <rPh sb="3" eb="6">
      <t>センモンセイ</t>
    </rPh>
    <rPh sb="7" eb="9">
      <t>フクザツ</t>
    </rPh>
    <rPh sb="14" eb="17">
      <t>セイカクセイ</t>
    </rPh>
    <rPh sb="18" eb="19">
      <t>トモ</t>
    </rPh>
    <rPh sb="20" eb="21">
      <t>トキ</t>
    </rPh>
    <rPh sb="23" eb="25">
      <t>ジンソク</t>
    </rPh>
    <rPh sb="27" eb="28">
      <t>モト</t>
    </rPh>
    <rPh sb="35" eb="36">
      <t>カンガ</t>
    </rPh>
    <rPh sb="40" eb="42">
      <t>ダトウ</t>
    </rPh>
    <phoneticPr fontId="5"/>
  </si>
  <si>
    <t>ＯＤＡ統計の集計に関する作業に限定されている。</t>
    <rPh sb="3" eb="5">
      <t>トウケイ</t>
    </rPh>
    <rPh sb="6" eb="8">
      <t>シュウケイ</t>
    </rPh>
    <rPh sb="9" eb="10">
      <t>カン</t>
    </rPh>
    <rPh sb="12" eb="14">
      <t>サギョウ</t>
    </rPh>
    <rPh sb="15" eb="17">
      <t>ゲンテイ</t>
    </rPh>
    <phoneticPr fontId="5"/>
  </si>
  <si>
    <t>経済協力情報管理システムを廃止し，表計算ソフト等によるマニュアル処理に切り替え，コスト削減及び効率性・機動性向上を実現した。</t>
    <rPh sb="43" eb="45">
      <t>サクゲン</t>
    </rPh>
    <rPh sb="45" eb="46">
      <t>オヨ</t>
    </rPh>
    <rPh sb="47" eb="49">
      <t>コウリツ</t>
    </rPh>
    <rPh sb="49" eb="50">
      <t>セイ</t>
    </rPh>
    <rPh sb="51" eb="53">
      <t>キドウ</t>
    </rPh>
    <rPh sb="53" eb="54">
      <t>セイ</t>
    </rPh>
    <rPh sb="54" eb="56">
      <t>コウジョウ</t>
    </rPh>
    <rPh sb="57" eb="59">
      <t>ジツゲン</t>
    </rPh>
    <phoneticPr fontId="5"/>
  </si>
  <si>
    <t>ＯＥＣＤ・ＤＡＣに年２回報告を行うための集計データを作成しており，目標に見合ったものとなっている。</t>
    <rPh sb="15" eb="16">
      <t>オコナ</t>
    </rPh>
    <phoneticPr fontId="5"/>
  </si>
  <si>
    <t>データの集計作業が予定どおりに円滑に行われており，見込みに見合ったものである。</t>
    <phoneticPr fontId="5"/>
  </si>
  <si>
    <t>集計したデータは，開発協力白書，各種資料，国会答弁等において使用しており，十分に活用されている。</t>
    <rPh sb="21" eb="23">
      <t>コッカイ</t>
    </rPh>
    <rPh sb="23" eb="25">
      <t>トウベン</t>
    </rPh>
    <rPh sb="25" eb="26">
      <t>トウ</t>
    </rPh>
    <rPh sb="37" eb="39">
      <t>ジュウブン</t>
    </rPh>
    <phoneticPr fontId="5"/>
  </si>
  <si>
    <t>近年，ODA統計集計作業が量的に増加すると共に複雑化する一方である状況において，現行の体制で更に効率化を図ることによって対応していく。</t>
    <phoneticPr fontId="5"/>
  </si>
  <si>
    <t>経済協力情報管理システムを廃止し，マニュアル処理に切り替えたところ，移行作業は順調に行われており，コストが削減されると共に効率性・機動性が向上した。</t>
    <rPh sb="34" eb="36">
      <t>イコウ</t>
    </rPh>
    <rPh sb="36" eb="38">
      <t>サギョウ</t>
    </rPh>
    <rPh sb="39" eb="41">
      <t>ジュンチョウ</t>
    </rPh>
    <rPh sb="42" eb="43">
      <t>オコナ</t>
    </rPh>
    <rPh sb="59" eb="60">
      <t>トモ</t>
    </rPh>
    <phoneticPr fontId="5"/>
  </si>
  <si>
    <t>551</t>
    <phoneticPr fontId="5"/>
  </si>
  <si>
    <t>274</t>
    <phoneticPr fontId="5"/>
  </si>
  <si>
    <t>109</t>
    <phoneticPr fontId="5"/>
  </si>
  <si>
    <t>104</t>
    <phoneticPr fontId="5"/>
  </si>
  <si>
    <t>109</t>
    <phoneticPr fontId="5"/>
  </si>
  <si>
    <t>138</t>
    <phoneticPr fontId="5"/>
  </si>
  <si>
    <t>A.（株）アドｰビジネスコンサルタント</t>
    <rPh sb="2" eb="5">
      <t>カブ</t>
    </rPh>
    <phoneticPr fontId="5"/>
  </si>
  <si>
    <t>B.（株）ＪＰキャリアコンサルティング</t>
    <rPh sb="2" eb="5">
      <t>カブ</t>
    </rPh>
    <phoneticPr fontId="5"/>
  </si>
  <si>
    <t>C.（株）ＪＥＣＣ</t>
    <rPh sb="2" eb="5">
      <t>カブ</t>
    </rPh>
    <phoneticPr fontId="5"/>
  </si>
  <si>
    <t>D.経済協力専門員</t>
    <rPh sb="2" eb="4">
      <t>ケイザイ</t>
    </rPh>
    <rPh sb="4" eb="6">
      <t>キョウリョク</t>
    </rPh>
    <rPh sb="6" eb="9">
      <t>センモンイン</t>
    </rPh>
    <phoneticPr fontId="5"/>
  </si>
  <si>
    <t>人件費</t>
    <rPh sb="0" eb="3">
      <t>ジンケンヒ</t>
    </rPh>
    <phoneticPr fontId="5"/>
  </si>
  <si>
    <t>派遣職員１名</t>
    <rPh sb="0" eb="2">
      <t>ハケン</t>
    </rPh>
    <rPh sb="2" eb="4">
      <t>ショクイン</t>
    </rPh>
    <rPh sb="5" eb="6">
      <t>メイ</t>
    </rPh>
    <phoneticPr fontId="5"/>
  </si>
  <si>
    <t>借料</t>
    <rPh sb="0" eb="2">
      <t>シャクリョウ</t>
    </rPh>
    <phoneticPr fontId="5"/>
  </si>
  <si>
    <t>ＯＡ機器借料</t>
    <rPh sb="2" eb="4">
      <t>キキ</t>
    </rPh>
    <rPh sb="4" eb="6">
      <t>シャクリョウ</t>
    </rPh>
    <phoneticPr fontId="5"/>
  </si>
  <si>
    <t>経済協力専門員</t>
    <rPh sb="0" eb="4">
      <t>ケイキョウ</t>
    </rPh>
    <rPh sb="4" eb="7">
      <t>センモンイン</t>
    </rPh>
    <phoneticPr fontId="5"/>
  </si>
  <si>
    <t>（株）アドービジネスコンサルタント</t>
    <rPh sb="1" eb="2">
      <t>カブ</t>
    </rPh>
    <phoneticPr fontId="5"/>
  </si>
  <si>
    <t>ＯＤＡ等各種資料統計作業</t>
    <rPh sb="3" eb="4">
      <t>トウ</t>
    </rPh>
    <rPh sb="4" eb="6">
      <t>カクシュ</t>
    </rPh>
    <rPh sb="6" eb="8">
      <t>シリョウ</t>
    </rPh>
    <rPh sb="8" eb="10">
      <t>トウケイ</t>
    </rPh>
    <rPh sb="10" eb="12">
      <t>サギョウ</t>
    </rPh>
    <phoneticPr fontId="5"/>
  </si>
  <si>
    <t>（株）ＪＰキャリアコンサルティング</t>
    <rPh sb="1" eb="2">
      <t>カブ</t>
    </rPh>
    <phoneticPr fontId="5"/>
  </si>
  <si>
    <t>（株）ＪＥＣＣ</t>
    <rPh sb="1" eb="2">
      <t>カブ</t>
    </rPh>
    <phoneticPr fontId="5"/>
  </si>
  <si>
    <t>サーバー機器借料</t>
    <rPh sb="4" eb="6">
      <t>キキ</t>
    </rPh>
    <rPh sb="6" eb="8">
      <t>シャクリョウ</t>
    </rPh>
    <phoneticPr fontId="5"/>
  </si>
  <si>
    <t>経済協力専門員Ａ</t>
    <rPh sb="0" eb="4">
      <t>ケイキョウ</t>
    </rPh>
    <rPh sb="4" eb="7">
      <t>センモンイン</t>
    </rPh>
    <phoneticPr fontId="5"/>
  </si>
  <si>
    <t>-</t>
    <phoneticPr fontId="5"/>
  </si>
  <si>
    <t>室長　板垣克巳</t>
    <rPh sb="0" eb="2">
      <t>シツチョウ</t>
    </rPh>
    <rPh sb="3" eb="5">
      <t>イタガキ</t>
    </rPh>
    <rPh sb="5" eb="7">
      <t>カツミ</t>
    </rPh>
    <phoneticPr fontId="5"/>
  </si>
  <si>
    <t>-</t>
    <phoneticPr fontId="5"/>
  </si>
  <si>
    <t>経済協力情報管理関係経費</t>
    <rPh sb="0" eb="2">
      <t>ケイザイ</t>
    </rPh>
    <rPh sb="2" eb="4">
      <t>キョウリョク</t>
    </rPh>
    <rPh sb="4" eb="6">
      <t>ジョウホウ</t>
    </rPh>
    <rPh sb="6" eb="8">
      <t>カンリ</t>
    </rPh>
    <rPh sb="8" eb="10">
      <t>カンケイ</t>
    </rPh>
    <rPh sb="10" eb="12">
      <t>ケイヒ</t>
    </rPh>
    <phoneticPr fontId="5"/>
  </si>
  <si>
    <t>-</t>
    <phoneticPr fontId="5"/>
  </si>
  <si>
    <t>-</t>
    <phoneticPr fontId="5"/>
  </si>
  <si>
    <t>-</t>
    <phoneticPr fontId="5"/>
  </si>
  <si>
    <t>-</t>
    <phoneticPr fontId="5"/>
  </si>
  <si>
    <t>-</t>
    <phoneticPr fontId="5"/>
  </si>
  <si>
    <t>-</t>
    <phoneticPr fontId="5"/>
  </si>
  <si>
    <t>我が国の政府開発援助（ODA）実績の公式データを作成し管理する必要があり，関係事務の多様化・複雑化に対応する上で，（１）開発途上国に係る各種情報の収集と整理，（２）援助の効率的・機動的実施に資する関連情報の有効活用，（３）関連機関との情報の相互利用，（４）情報伝達の迅速化・効率化のため，開発協力実績関連情報の管理体制を整備するもの。</t>
    <phoneticPr fontId="5"/>
  </si>
  <si>
    <t>開発協力及びその事務の多様化・複雑化への対応策として，情報の収集・管理，関連情報の有効活用，関連機関との情報の相互利用，情報の伝達の効率化を行っていくための情報管理体制を整備する。</t>
    <phoneticPr fontId="5"/>
  </si>
  <si>
    <t>国際的なODA統計の一部として報告すると共に，国内的に我が国ODAの実績を報告する。</t>
    <phoneticPr fontId="5"/>
  </si>
  <si>
    <t>我が国の政府開発援助（ODA）実績の公式データを作成し管理する必要があり，関係事務の多様化・複雑化に対応する上で，（１）開発途上国に係る各種情報の収集と整理，（２）援助の効率的・機動的実施等に資する関連情報の有効活用，（３）関連機関との情報の相互利用，（４）情報伝達の迅速化・効率化のため，経済協力実績関連情報の管理体制を整備するもの。
ODA実績の集計規則が継続的に改訂されていること等からデータ集計作業が非定型化し，対応困難となっているため，情報収集・管理，関連情報の有効活用，関連機関との情報の相互利用，情報伝達の効率化を図ることは，施策目標の達成に寄与する。</t>
    <phoneticPr fontId="5"/>
  </si>
  <si>
    <t>常駐職員２名</t>
    <rPh sb="0" eb="2">
      <t>ジョウチュウ</t>
    </rPh>
    <rPh sb="2" eb="4">
      <t>ショクイン</t>
    </rPh>
    <rPh sb="5" eb="6">
      <t>メイ</t>
    </rPh>
    <phoneticPr fontId="5"/>
  </si>
  <si>
    <t>専門知識を要する業務であり，受託できる業者が限られることが一者応札となった最大の要因。</t>
    <rPh sb="37" eb="39">
      <t>サイダイ</t>
    </rPh>
    <rPh sb="40" eb="42">
      <t>ヨウイン</t>
    </rPh>
    <phoneticPr fontId="5"/>
  </si>
  <si>
    <t>予算の一部を国協政に移管したことによる減額</t>
    <rPh sb="0" eb="2">
      <t>ヨサン</t>
    </rPh>
    <rPh sb="3" eb="5">
      <t>イチブ</t>
    </rPh>
    <rPh sb="6" eb="9">
      <t>コッキョウセイ</t>
    </rPh>
    <rPh sb="10" eb="12">
      <t>イカン</t>
    </rPh>
    <rPh sb="19" eb="21">
      <t>ゲンガク</t>
    </rPh>
    <phoneticPr fontId="5"/>
  </si>
  <si>
    <t>-</t>
    <phoneticPr fontId="5"/>
  </si>
  <si>
    <t>OECD・DAC事務局へのODA実績報告回数
（なお，この報告はDAC加盟国の義務となっており，国際的な基準による我が国ＯＤＡ実績額や順位は，全てこの報告に基づいて確定し，DACのプレスリリースを通じて公表される。国内的にも，本件報告のデータに基づいて，報道発表，開発協力白書等が作成される。）</t>
    <rPh sb="29" eb="31">
      <t>ホウコク</t>
    </rPh>
    <rPh sb="35" eb="38">
      <t>カメイコク</t>
    </rPh>
    <rPh sb="39" eb="41">
      <t>ギム</t>
    </rPh>
    <rPh sb="48" eb="51">
      <t>コクサイテキ</t>
    </rPh>
    <rPh sb="52" eb="54">
      <t>キジュン</t>
    </rPh>
    <rPh sb="57" eb="58">
      <t>ワ</t>
    </rPh>
    <rPh sb="59" eb="60">
      <t>クニ</t>
    </rPh>
    <rPh sb="63" eb="66">
      <t>ジッセキガク</t>
    </rPh>
    <rPh sb="67" eb="69">
      <t>ジュンイ</t>
    </rPh>
    <rPh sb="71" eb="72">
      <t>スベ</t>
    </rPh>
    <rPh sb="75" eb="77">
      <t>ホウコク</t>
    </rPh>
    <rPh sb="78" eb="79">
      <t>モト</t>
    </rPh>
    <rPh sb="82" eb="84">
      <t>カクテイ</t>
    </rPh>
    <rPh sb="98" eb="99">
      <t>ツウ</t>
    </rPh>
    <rPh sb="101" eb="103">
      <t>コウヒョウ</t>
    </rPh>
    <rPh sb="107" eb="110">
      <t>コクナイテキ</t>
    </rPh>
    <rPh sb="113" eb="115">
      <t>ホンケン</t>
    </rPh>
    <rPh sb="115" eb="117">
      <t>ホウコク</t>
    </rPh>
    <rPh sb="122" eb="123">
      <t>モト</t>
    </rPh>
    <rPh sb="127" eb="129">
      <t>ホウドウ</t>
    </rPh>
    <rPh sb="129" eb="131">
      <t>ハッピョウ</t>
    </rPh>
    <rPh sb="132" eb="134">
      <t>カイハツ</t>
    </rPh>
    <rPh sb="134" eb="136">
      <t>キョウリョク</t>
    </rPh>
    <rPh sb="136" eb="138">
      <t>ハクショ</t>
    </rPh>
    <rPh sb="138" eb="139">
      <t>トウ</t>
    </rPh>
    <rPh sb="140" eb="142">
      <t>サクセイ</t>
    </rPh>
    <phoneticPr fontId="5"/>
  </si>
  <si>
    <t>一般競争入札実施，一部業務の実施が年度途中となったため，不用額が発生した。</t>
    <rPh sb="0" eb="2">
      <t>イッパン</t>
    </rPh>
    <rPh sb="2" eb="4">
      <t>キョウソウ</t>
    </rPh>
    <rPh sb="4" eb="6">
      <t>ニュウサツ</t>
    </rPh>
    <rPh sb="6" eb="8">
      <t>ジッシ</t>
    </rPh>
    <rPh sb="9" eb="11">
      <t>イチブ</t>
    </rPh>
    <rPh sb="11" eb="13">
      <t>ギョウム</t>
    </rPh>
    <rPh sb="14" eb="16">
      <t>ジッシ</t>
    </rPh>
    <rPh sb="17" eb="19">
      <t>ネンド</t>
    </rPh>
    <rPh sb="19" eb="21">
      <t>トチュウ</t>
    </rPh>
    <rPh sb="28" eb="31">
      <t>フヨウガク</t>
    </rPh>
    <rPh sb="32" eb="34">
      <t>ハッセイ</t>
    </rPh>
    <phoneticPr fontId="5"/>
  </si>
  <si>
    <t>特に問題ないと考えます。</t>
    <phoneticPr fontId="5"/>
  </si>
  <si>
    <t>事業の効率化による経費の縮減に努める。</t>
    <phoneticPr fontId="5"/>
  </si>
  <si>
    <t>縮減</t>
  </si>
  <si>
    <t>予算要求にあたっては，事業内容の見直しを行い，減額要求としている。</t>
    <rPh sb="0" eb="2">
      <t>ヨサン</t>
    </rPh>
    <rPh sb="2" eb="4">
      <t>ヨウキュウ</t>
    </rPh>
    <rPh sb="11" eb="13">
      <t>ジギョウ</t>
    </rPh>
    <rPh sb="13" eb="15">
      <t>ナイヨウ</t>
    </rPh>
    <rPh sb="16" eb="18">
      <t>ミナオ</t>
    </rPh>
    <rPh sb="20" eb="21">
      <t>オコナ</t>
    </rPh>
    <rPh sb="23" eb="25">
      <t>ゲンガク</t>
    </rPh>
    <rPh sb="25" eb="27">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</si>
</sst>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95250</xdr:colOff>
      <xdr:row>745</xdr:row>
      <xdr:rowOff>295275</xdr:rowOff>
    </xdr:from>
    <xdr:to>
      <xdr:col>19</xdr:col>
      <xdr:colOff>52667</xdr:colOff>
      <xdr:row>751</xdr:row>
      <xdr:rowOff>115420</xdr:rowOff>
    </xdr:to>
    <xdr:sp macro="" textlink="">
      <xdr:nvSpPr>
        <xdr:cNvPr id="3" name="正方形/長方形 2"/>
        <xdr:cNvSpPr/>
      </xdr:nvSpPr>
      <xdr:spPr>
        <a:xfrm>
          <a:off x="2295525" y="43053000"/>
          <a:ext cx="1557617" cy="19346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外務省</a:t>
          </a:r>
          <a:endParaRPr kumimoji="1" lang="en-US" altLang="ja-JP" sz="1100"/>
        </a:p>
        <a:p>
          <a:pPr algn="ctr"/>
          <a:r>
            <a:rPr kumimoji="1" lang="ja-JP" altLang="en-US" sz="1100"/>
            <a:t>（１８．４百万円）</a:t>
          </a:r>
        </a:p>
      </xdr:txBody>
    </xdr:sp>
    <xdr:clientData/>
  </xdr:twoCellAnchor>
  <xdr:twoCellAnchor>
    <xdr:from>
      <xdr:col>8</xdr:col>
      <xdr:colOff>0</xdr:colOff>
      <xdr:row>752</xdr:row>
      <xdr:rowOff>0</xdr:rowOff>
    </xdr:from>
    <xdr:to>
      <xdr:col>22</xdr:col>
      <xdr:colOff>124385</xdr:colOff>
      <xdr:row>755</xdr:row>
      <xdr:rowOff>253814</xdr:rowOff>
    </xdr:to>
    <xdr:grpSp>
      <xdr:nvGrpSpPr>
        <xdr:cNvPr id="4" name="グループ化 3"/>
        <xdr:cNvGrpSpPr/>
      </xdr:nvGrpSpPr>
      <xdr:grpSpPr>
        <a:xfrm>
          <a:off x="1600200" y="43929300"/>
          <a:ext cx="2924735" cy="1311089"/>
          <a:chOff x="1277471" y="38929235"/>
          <a:chExt cx="2610971" cy="1378324"/>
        </a:xfrm>
      </xdr:grpSpPr>
      <xdr:sp macro="" textlink="">
        <xdr:nvSpPr>
          <xdr:cNvPr id="5" name="正方形/長方形 4"/>
          <xdr:cNvSpPr/>
        </xdr:nvSpPr>
        <xdr:spPr>
          <a:xfrm>
            <a:off x="1277471" y="38929235"/>
            <a:ext cx="2610971" cy="13783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ODA</a:t>
            </a:r>
            <a:r>
              <a:rPr kumimoji="1" lang="ja-JP" altLang="en-US" sz="1100"/>
              <a:t>実績の集計・報告・資料作成等</a:t>
            </a:r>
            <a:endParaRPr kumimoji="1" lang="en-US" altLang="ja-JP" sz="1100"/>
          </a:p>
          <a:p>
            <a:pPr algn="ctr"/>
            <a:r>
              <a:rPr kumimoji="1" lang="ja-JP" altLang="en-US" sz="1100">
                <a:solidFill>
                  <a:schemeClr val="dk1"/>
                </a:solidFill>
                <a:effectLst/>
                <a:latin typeface="+mn-lt"/>
                <a:ea typeface="+mn-ea"/>
                <a:cs typeface="+mn-cs"/>
              </a:rPr>
              <a:t>実績収集用機器の借料及び保守費用</a:t>
            </a:r>
            <a:endParaRPr lang="ja-JP" altLang="ja-JP">
              <a:effectLst/>
            </a:endParaRPr>
          </a:p>
        </xdr:txBody>
      </xdr:sp>
      <xdr:sp macro="" textlink="">
        <xdr:nvSpPr>
          <xdr:cNvPr id="6" name="左大かっこ 5"/>
          <xdr:cNvSpPr/>
        </xdr:nvSpPr>
        <xdr:spPr>
          <a:xfrm>
            <a:off x="1344706" y="39063706"/>
            <a:ext cx="56029" cy="11654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 name="右大かっこ 6"/>
          <xdr:cNvSpPr/>
        </xdr:nvSpPr>
        <xdr:spPr>
          <a:xfrm>
            <a:off x="3731558" y="39030089"/>
            <a:ext cx="45719" cy="1176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0</xdr:colOff>
      <xdr:row>740</xdr:row>
      <xdr:rowOff>295275</xdr:rowOff>
    </xdr:from>
    <xdr:to>
      <xdr:col>45</xdr:col>
      <xdr:colOff>49305</xdr:colOff>
      <xdr:row>743</xdr:row>
      <xdr:rowOff>67237</xdr:rowOff>
    </xdr:to>
    <xdr:sp macro="" textlink="">
      <xdr:nvSpPr>
        <xdr:cNvPr id="8" name="正方形/長方形 7"/>
        <xdr:cNvSpPr/>
      </xdr:nvSpPr>
      <xdr:spPr>
        <a:xfrm>
          <a:off x="5800725" y="41290875"/>
          <a:ext cx="3249705" cy="82923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（株）アド－ビジネスコンサルタント</a:t>
          </a:r>
          <a:endParaRPr kumimoji="1" lang="en-US" altLang="ja-JP" sz="1100"/>
        </a:p>
        <a:p>
          <a:pPr algn="ctr"/>
          <a:r>
            <a:rPr kumimoji="1" lang="en-US" altLang="ja-JP" sz="1100"/>
            <a:t>【</a:t>
          </a:r>
          <a:r>
            <a:rPr kumimoji="1" lang="ja-JP" altLang="en-US" sz="1100"/>
            <a:t>一般競争契約（最低価格）</a:t>
          </a:r>
          <a:r>
            <a:rPr kumimoji="1" lang="en-US" altLang="ja-JP" sz="1100"/>
            <a:t>】</a:t>
          </a:r>
        </a:p>
        <a:p>
          <a:pPr algn="ctr"/>
          <a:r>
            <a:rPr kumimoji="1" lang="ja-JP" altLang="en-US" sz="1100"/>
            <a:t>（１３百万円）</a:t>
          </a:r>
        </a:p>
      </xdr:txBody>
    </xdr:sp>
    <xdr:clientData/>
  </xdr:twoCellAnchor>
  <xdr:twoCellAnchor>
    <xdr:from>
      <xdr:col>29</xdr:col>
      <xdr:colOff>180975</xdr:colOff>
      <xdr:row>743</xdr:row>
      <xdr:rowOff>123825</xdr:rowOff>
    </xdr:from>
    <xdr:to>
      <xdr:col>44</xdr:col>
      <xdr:colOff>127749</xdr:colOff>
      <xdr:row>745</xdr:row>
      <xdr:rowOff>136151</xdr:rowOff>
    </xdr:to>
    <xdr:grpSp>
      <xdr:nvGrpSpPr>
        <xdr:cNvPr id="9" name="グループ化 8"/>
        <xdr:cNvGrpSpPr/>
      </xdr:nvGrpSpPr>
      <xdr:grpSpPr>
        <a:xfrm>
          <a:off x="5981700" y="40881300"/>
          <a:ext cx="2947149" cy="717176"/>
          <a:chOff x="1277471" y="38929235"/>
          <a:chExt cx="2610971" cy="1378324"/>
        </a:xfrm>
      </xdr:grpSpPr>
      <xdr:sp macro="" textlink="">
        <xdr:nvSpPr>
          <xdr:cNvPr id="10" name="正方形/長方形 9"/>
          <xdr:cNvSpPr/>
        </xdr:nvSpPr>
        <xdr:spPr>
          <a:xfrm>
            <a:off x="1277471" y="38929235"/>
            <a:ext cx="2610971" cy="13783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各省庁等から収計したデータの集計</a:t>
            </a:r>
            <a:endParaRPr kumimoji="1" lang="en-US" altLang="ja-JP" sz="1100"/>
          </a:p>
          <a:p>
            <a:pPr algn="ctr"/>
            <a:r>
              <a:rPr kumimoji="1" lang="ja-JP" altLang="en-US" sz="1100"/>
              <a:t>集計データを使用した関連資料作成等</a:t>
            </a:r>
            <a:endParaRPr kumimoji="1" lang="en-US" altLang="ja-JP" sz="1100"/>
          </a:p>
        </xdr:txBody>
      </xdr:sp>
      <xdr:sp macro="" textlink="">
        <xdr:nvSpPr>
          <xdr:cNvPr id="11" name="左大かっこ 10"/>
          <xdr:cNvSpPr/>
        </xdr:nvSpPr>
        <xdr:spPr>
          <a:xfrm>
            <a:off x="1344706" y="39063706"/>
            <a:ext cx="56029" cy="11654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3731558" y="39030089"/>
            <a:ext cx="45719" cy="1176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19050</xdr:colOff>
      <xdr:row>746</xdr:row>
      <xdr:rowOff>19050</xdr:rowOff>
    </xdr:from>
    <xdr:to>
      <xdr:col>45</xdr:col>
      <xdr:colOff>68355</xdr:colOff>
      <xdr:row>748</xdr:row>
      <xdr:rowOff>95250</xdr:rowOff>
    </xdr:to>
    <xdr:sp macro="" textlink="">
      <xdr:nvSpPr>
        <xdr:cNvPr id="13" name="正方形/長方形 12"/>
        <xdr:cNvSpPr/>
      </xdr:nvSpPr>
      <xdr:spPr>
        <a:xfrm>
          <a:off x="5819775" y="40109775"/>
          <a:ext cx="3249705" cy="7810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（株）</a:t>
          </a:r>
          <a:r>
            <a:rPr kumimoji="1" lang="en-US" altLang="ja-JP" sz="1100"/>
            <a:t>JP</a:t>
          </a:r>
          <a:r>
            <a:rPr kumimoji="1" lang="ja-JP" altLang="en-US" sz="1100"/>
            <a:t>キャリアコンサルティング</a:t>
          </a:r>
          <a:endParaRPr kumimoji="1" lang="en-US" altLang="ja-JP" sz="1100"/>
        </a:p>
        <a:p>
          <a:pPr algn="ctr"/>
          <a:r>
            <a:rPr kumimoji="1" lang="en-US" altLang="ja-JP" sz="1100"/>
            <a:t>【</a:t>
          </a:r>
          <a:r>
            <a:rPr kumimoji="1" lang="ja-JP" altLang="en-US" sz="1100"/>
            <a:t>一般競争契約（最低価格）</a:t>
          </a:r>
          <a:r>
            <a:rPr kumimoji="1" lang="en-US" altLang="ja-JP" sz="1100"/>
            <a:t>】</a:t>
          </a:r>
        </a:p>
        <a:p>
          <a:pPr algn="ctr"/>
          <a:r>
            <a:rPr kumimoji="1" lang="ja-JP" altLang="en-US" sz="1100"/>
            <a:t>（３百万円）</a:t>
          </a:r>
        </a:p>
      </xdr:txBody>
    </xdr:sp>
    <xdr:clientData/>
  </xdr:twoCellAnchor>
  <xdr:twoCellAnchor>
    <xdr:from>
      <xdr:col>29</xdr:col>
      <xdr:colOff>57150</xdr:colOff>
      <xdr:row>751</xdr:row>
      <xdr:rowOff>9525</xdr:rowOff>
    </xdr:from>
    <xdr:to>
      <xdr:col>45</xdr:col>
      <xdr:colOff>106455</xdr:colOff>
      <xdr:row>753</xdr:row>
      <xdr:rowOff>178733</xdr:rowOff>
    </xdr:to>
    <xdr:sp macro="" textlink="">
      <xdr:nvSpPr>
        <xdr:cNvPr id="17" name="正方形/長方形 16"/>
        <xdr:cNvSpPr/>
      </xdr:nvSpPr>
      <xdr:spPr>
        <a:xfrm>
          <a:off x="5857875" y="44881800"/>
          <a:ext cx="3249705" cy="8740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（株）ＪＥＣＣ</a:t>
          </a:r>
          <a:endParaRPr kumimoji="1" lang="en-US" altLang="ja-JP" sz="1100"/>
        </a:p>
        <a:p>
          <a:pPr algn="ctr"/>
          <a:r>
            <a:rPr kumimoji="1" lang="en-US" altLang="ja-JP" sz="1100"/>
            <a:t>【</a:t>
          </a:r>
          <a:r>
            <a:rPr kumimoji="1" lang="ja-JP" altLang="en-US" sz="1100"/>
            <a:t>随意契約（その他）</a:t>
          </a:r>
          <a:r>
            <a:rPr kumimoji="1" lang="en-US" altLang="ja-JP" sz="1100"/>
            <a:t>】</a:t>
          </a:r>
        </a:p>
        <a:p>
          <a:pPr algn="ctr"/>
          <a:r>
            <a:rPr kumimoji="1" lang="ja-JP" altLang="en-US" sz="1100"/>
            <a:t>（１．５百万円）</a:t>
          </a:r>
        </a:p>
      </xdr:txBody>
    </xdr:sp>
    <xdr:clientData/>
  </xdr:twoCellAnchor>
  <xdr:twoCellAnchor>
    <xdr:from>
      <xdr:col>30</xdr:col>
      <xdr:colOff>114300</xdr:colOff>
      <xdr:row>753</xdr:row>
      <xdr:rowOff>333375</xdr:rowOff>
    </xdr:from>
    <xdr:to>
      <xdr:col>45</xdr:col>
      <xdr:colOff>61074</xdr:colOff>
      <xdr:row>755</xdr:row>
      <xdr:rowOff>126502</xdr:rowOff>
    </xdr:to>
    <xdr:grpSp>
      <xdr:nvGrpSpPr>
        <xdr:cNvPr id="18" name="グループ化 17"/>
        <xdr:cNvGrpSpPr/>
      </xdr:nvGrpSpPr>
      <xdr:grpSpPr>
        <a:xfrm>
          <a:off x="6115050" y="44615100"/>
          <a:ext cx="2947149" cy="497977"/>
          <a:chOff x="1277471" y="38776089"/>
          <a:chExt cx="2610971" cy="1453029"/>
        </a:xfrm>
      </xdr:grpSpPr>
      <xdr:sp macro="" textlink="">
        <xdr:nvSpPr>
          <xdr:cNvPr id="19" name="正方形/長方形 18"/>
          <xdr:cNvSpPr/>
        </xdr:nvSpPr>
        <xdr:spPr>
          <a:xfrm>
            <a:off x="1277471" y="38776089"/>
            <a:ext cx="2610971" cy="13783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サーバー機器借料</a:t>
            </a:r>
            <a:endParaRPr kumimoji="1" lang="en-US" altLang="ja-JP" sz="1100"/>
          </a:p>
        </xdr:txBody>
      </xdr:sp>
      <xdr:sp macro="" textlink="">
        <xdr:nvSpPr>
          <xdr:cNvPr id="20" name="左大かっこ 19"/>
          <xdr:cNvSpPr/>
        </xdr:nvSpPr>
        <xdr:spPr>
          <a:xfrm>
            <a:off x="1344706" y="39063706"/>
            <a:ext cx="56029" cy="11654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1" name="右大かっこ 20"/>
          <xdr:cNvSpPr/>
        </xdr:nvSpPr>
        <xdr:spPr>
          <a:xfrm>
            <a:off x="3731558" y="39030089"/>
            <a:ext cx="45719" cy="1176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95250</xdr:colOff>
      <xdr:row>756</xdr:row>
      <xdr:rowOff>276225</xdr:rowOff>
    </xdr:from>
    <xdr:to>
      <xdr:col>45</xdr:col>
      <xdr:colOff>144555</xdr:colOff>
      <xdr:row>757</xdr:row>
      <xdr:rowOff>371475</xdr:rowOff>
    </xdr:to>
    <xdr:sp macro="" textlink="">
      <xdr:nvSpPr>
        <xdr:cNvPr id="22" name="正方形/長方形 21"/>
        <xdr:cNvSpPr/>
      </xdr:nvSpPr>
      <xdr:spPr>
        <a:xfrm>
          <a:off x="5895975" y="45148500"/>
          <a:ext cx="3249705" cy="762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　経済協力専門員</a:t>
          </a:r>
          <a:endParaRPr kumimoji="1" lang="en-US" altLang="ja-JP" sz="1100"/>
        </a:p>
        <a:p>
          <a:pPr algn="ctr"/>
          <a:r>
            <a:rPr kumimoji="1" lang="en-US" altLang="ja-JP" sz="1100"/>
            <a:t>【</a:t>
          </a:r>
          <a:r>
            <a:rPr kumimoji="1" lang="ja-JP" altLang="en-US" sz="1100"/>
            <a:t>公募</a:t>
          </a:r>
          <a:r>
            <a:rPr kumimoji="1" lang="en-US" altLang="ja-JP" sz="1100"/>
            <a:t>】</a:t>
          </a:r>
        </a:p>
        <a:p>
          <a:pPr algn="ctr"/>
          <a:r>
            <a:rPr kumimoji="1" lang="ja-JP" altLang="en-US" sz="1100"/>
            <a:t>（０．９百万円）</a:t>
          </a:r>
        </a:p>
      </xdr:txBody>
    </xdr:sp>
    <xdr:clientData/>
  </xdr:twoCellAnchor>
  <xdr:twoCellAnchor>
    <xdr:from>
      <xdr:col>29</xdr:col>
      <xdr:colOff>133350</xdr:colOff>
      <xdr:row>748</xdr:row>
      <xdr:rowOff>123825</xdr:rowOff>
    </xdr:from>
    <xdr:to>
      <xdr:col>44</xdr:col>
      <xdr:colOff>80124</xdr:colOff>
      <xdr:row>750</xdr:row>
      <xdr:rowOff>136151</xdr:rowOff>
    </xdr:to>
    <xdr:grpSp>
      <xdr:nvGrpSpPr>
        <xdr:cNvPr id="23" name="グループ化 22"/>
        <xdr:cNvGrpSpPr/>
      </xdr:nvGrpSpPr>
      <xdr:grpSpPr>
        <a:xfrm>
          <a:off x="5934075" y="42643425"/>
          <a:ext cx="2947149" cy="717176"/>
          <a:chOff x="1277471" y="38929235"/>
          <a:chExt cx="2610971" cy="1378324"/>
        </a:xfrm>
      </xdr:grpSpPr>
      <xdr:sp macro="" textlink="">
        <xdr:nvSpPr>
          <xdr:cNvPr id="24" name="正方形/長方形 23"/>
          <xdr:cNvSpPr/>
        </xdr:nvSpPr>
        <xdr:spPr>
          <a:xfrm>
            <a:off x="1277471" y="38929235"/>
            <a:ext cx="2610971" cy="13783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集計した情報を開発白書等の</a:t>
            </a:r>
            <a:endParaRPr kumimoji="1" lang="en-US" altLang="ja-JP" sz="1100"/>
          </a:p>
          <a:p>
            <a:pPr algn="ctr"/>
            <a:r>
              <a:rPr kumimoji="1" lang="ja-JP" altLang="en-US" sz="1100"/>
              <a:t>資料に使用するためのデータ編集等</a:t>
            </a:r>
            <a:endParaRPr kumimoji="1" lang="en-US" altLang="ja-JP" sz="1100"/>
          </a:p>
        </xdr:txBody>
      </xdr:sp>
      <xdr:sp macro="" textlink="">
        <xdr:nvSpPr>
          <xdr:cNvPr id="25" name="左大かっこ 24"/>
          <xdr:cNvSpPr/>
        </xdr:nvSpPr>
        <xdr:spPr>
          <a:xfrm>
            <a:off x="1344706" y="39063706"/>
            <a:ext cx="56029" cy="11654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右大かっこ 25"/>
          <xdr:cNvSpPr/>
        </xdr:nvSpPr>
        <xdr:spPr>
          <a:xfrm>
            <a:off x="3731558" y="39030089"/>
            <a:ext cx="45719" cy="1176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66675</xdr:colOff>
      <xdr:row>748</xdr:row>
      <xdr:rowOff>0</xdr:rowOff>
    </xdr:from>
    <xdr:to>
      <xdr:col>28</xdr:col>
      <xdr:colOff>28575</xdr:colOff>
      <xdr:row>748</xdr:row>
      <xdr:rowOff>9525</xdr:rowOff>
    </xdr:to>
    <xdr:cxnSp macro="">
      <xdr:nvCxnSpPr>
        <xdr:cNvPr id="14" name="直線コネクタ 13"/>
        <xdr:cNvCxnSpPr/>
      </xdr:nvCxnSpPr>
      <xdr:spPr>
        <a:xfrm>
          <a:off x="3867150" y="43815000"/>
          <a:ext cx="17621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741</xdr:row>
      <xdr:rowOff>323850</xdr:rowOff>
    </xdr:from>
    <xdr:to>
      <xdr:col>28</xdr:col>
      <xdr:colOff>38100</xdr:colOff>
      <xdr:row>757</xdr:row>
      <xdr:rowOff>66675</xdr:rowOff>
    </xdr:to>
    <xdr:cxnSp macro="">
      <xdr:nvCxnSpPr>
        <xdr:cNvPr id="30" name="直線コネクタ 29"/>
        <xdr:cNvCxnSpPr/>
      </xdr:nvCxnSpPr>
      <xdr:spPr>
        <a:xfrm>
          <a:off x="5600700" y="41500425"/>
          <a:ext cx="38100" cy="5695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9525</xdr:colOff>
      <xdr:row>742</xdr:row>
      <xdr:rowOff>9525</xdr:rowOff>
    </xdr:from>
    <xdr:to>
      <xdr:col>29</xdr:col>
      <xdr:colOff>0</xdr:colOff>
      <xdr:row>742</xdr:row>
      <xdr:rowOff>33619</xdr:rowOff>
    </xdr:to>
    <xdr:cxnSp macro="">
      <xdr:nvCxnSpPr>
        <xdr:cNvPr id="33" name="直線コネクタ 32"/>
        <xdr:cNvCxnSpPr>
          <a:stCxn id="8" idx="1"/>
        </xdr:cNvCxnSpPr>
      </xdr:nvCxnSpPr>
      <xdr:spPr>
        <a:xfrm flipH="1" flipV="1">
          <a:off x="5610225" y="41538525"/>
          <a:ext cx="190500" cy="240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38101</xdr:colOff>
      <xdr:row>747</xdr:row>
      <xdr:rowOff>0</xdr:rowOff>
    </xdr:from>
    <xdr:to>
      <xdr:col>29</xdr:col>
      <xdr:colOff>19050</xdr:colOff>
      <xdr:row>747</xdr:row>
      <xdr:rowOff>57150</xdr:rowOff>
    </xdr:to>
    <xdr:cxnSp macro="">
      <xdr:nvCxnSpPr>
        <xdr:cNvPr id="34" name="直線コネクタ 33"/>
        <xdr:cNvCxnSpPr>
          <a:stCxn id="13" idx="1"/>
        </xdr:cNvCxnSpPr>
      </xdr:nvCxnSpPr>
      <xdr:spPr>
        <a:xfrm flipH="1" flipV="1">
          <a:off x="5638801" y="40443150"/>
          <a:ext cx="180974" cy="57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19051</xdr:colOff>
      <xdr:row>752</xdr:row>
      <xdr:rowOff>94129</xdr:rowOff>
    </xdr:from>
    <xdr:to>
      <xdr:col>29</xdr:col>
      <xdr:colOff>57150</xdr:colOff>
      <xdr:row>752</xdr:row>
      <xdr:rowOff>114300</xdr:rowOff>
    </xdr:to>
    <xdr:cxnSp macro="">
      <xdr:nvCxnSpPr>
        <xdr:cNvPr id="35" name="直線コネクタ 34"/>
        <xdr:cNvCxnSpPr>
          <a:stCxn id="17" idx="1"/>
        </xdr:cNvCxnSpPr>
      </xdr:nvCxnSpPr>
      <xdr:spPr>
        <a:xfrm flipH="1">
          <a:off x="5619751" y="45318829"/>
          <a:ext cx="238124" cy="20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47625</xdr:colOff>
      <xdr:row>757</xdr:row>
      <xdr:rowOff>47625</xdr:rowOff>
    </xdr:from>
    <xdr:to>
      <xdr:col>29</xdr:col>
      <xdr:colOff>104776</xdr:colOff>
      <xdr:row>757</xdr:row>
      <xdr:rowOff>57151</xdr:rowOff>
    </xdr:to>
    <xdr:cxnSp macro="">
      <xdr:nvCxnSpPr>
        <xdr:cNvPr id="36" name="直線コネクタ 35"/>
        <xdr:cNvCxnSpPr/>
      </xdr:nvCxnSpPr>
      <xdr:spPr>
        <a:xfrm flipH="1" flipV="1">
          <a:off x="5648325" y="47348775"/>
          <a:ext cx="257176" cy="95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138</v>
      </c>
      <c r="AT2" s="939"/>
      <c r="AU2" s="939"/>
      <c r="AV2" s="52" t="str">
        <f>IF(AW2="", "", "-")</f>
        <v/>
      </c>
      <c r="AW2" s="910"/>
      <c r="AX2" s="910"/>
    </row>
    <row r="3" spans="1:50" ht="21" customHeight="1" thickBot="1">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550</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610</v>
      </c>
      <c r="AR5" s="702"/>
      <c r="AS5" s="702"/>
      <c r="AT5" s="702"/>
      <c r="AU5" s="702"/>
      <c r="AV5" s="702"/>
      <c r="AW5" s="702"/>
      <c r="AX5" s="703"/>
    </row>
    <row r="6" spans="1:50" ht="39" customHeight="1">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36" customHeight="1">
      <c r="A8" s="491" t="s">
        <v>389</v>
      </c>
      <c r="B8" s="492"/>
      <c r="C8" s="492"/>
      <c r="D8" s="492"/>
      <c r="E8" s="492"/>
      <c r="F8" s="493"/>
      <c r="G8" s="940" t="str">
        <f>入力規則等!A26</f>
        <v>ＯＤＡ</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経済協力</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619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25" customHeight="1">
      <c r="A10" s="660" t="s">
        <v>30</v>
      </c>
      <c r="B10" s="661"/>
      <c r="C10" s="661"/>
      <c r="D10" s="661"/>
      <c r="E10" s="661"/>
      <c r="F10" s="661"/>
      <c r="G10" s="754" t="s">
        <v>620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c r="A13" s="614"/>
      <c r="B13" s="615"/>
      <c r="C13" s="615"/>
      <c r="D13" s="615"/>
      <c r="E13" s="615"/>
      <c r="F13" s="616"/>
      <c r="G13" s="723" t="s">
        <v>6</v>
      </c>
      <c r="H13" s="724"/>
      <c r="I13" s="764" t="s">
        <v>7</v>
      </c>
      <c r="J13" s="765"/>
      <c r="K13" s="765"/>
      <c r="L13" s="765"/>
      <c r="M13" s="765"/>
      <c r="N13" s="765"/>
      <c r="O13" s="766"/>
      <c r="P13" s="657">
        <v>46</v>
      </c>
      <c r="Q13" s="658"/>
      <c r="R13" s="658"/>
      <c r="S13" s="658"/>
      <c r="T13" s="658"/>
      <c r="U13" s="658"/>
      <c r="V13" s="659"/>
      <c r="W13" s="657">
        <v>47</v>
      </c>
      <c r="X13" s="658"/>
      <c r="Y13" s="658"/>
      <c r="Z13" s="658"/>
      <c r="AA13" s="658"/>
      <c r="AB13" s="658"/>
      <c r="AC13" s="659"/>
      <c r="AD13" s="657">
        <v>35</v>
      </c>
      <c r="AE13" s="658"/>
      <c r="AF13" s="658"/>
      <c r="AG13" s="658"/>
      <c r="AH13" s="658"/>
      <c r="AI13" s="658"/>
      <c r="AJ13" s="659"/>
      <c r="AK13" s="657">
        <v>26</v>
      </c>
      <c r="AL13" s="658"/>
      <c r="AM13" s="658"/>
      <c r="AN13" s="658"/>
      <c r="AO13" s="658"/>
      <c r="AP13" s="658"/>
      <c r="AQ13" s="659"/>
      <c r="AR13" s="918">
        <v>19</v>
      </c>
      <c r="AS13" s="919"/>
      <c r="AT13" s="919"/>
      <c r="AU13" s="919"/>
      <c r="AV13" s="919"/>
      <c r="AW13" s="919"/>
      <c r="AX13" s="920"/>
    </row>
    <row r="14" spans="1:50" ht="21" customHeight="1">
      <c r="A14" s="614"/>
      <c r="B14" s="615"/>
      <c r="C14" s="615"/>
      <c r="D14" s="615"/>
      <c r="E14" s="615"/>
      <c r="F14" s="616"/>
      <c r="G14" s="725"/>
      <c r="H14" s="726"/>
      <c r="I14" s="711" t="s">
        <v>8</v>
      </c>
      <c r="J14" s="762"/>
      <c r="K14" s="762"/>
      <c r="L14" s="762"/>
      <c r="M14" s="762"/>
      <c r="N14" s="762"/>
      <c r="O14" s="763"/>
      <c r="P14" s="657" t="s">
        <v>611</v>
      </c>
      <c r="Q14" s="658"/>
      <c r="R14" s="658"/>
      <c r="S14" s="658"/>
      <c r="T14" s="658"/>
      <c r="U14" s="658"/>
      <c r="V14" s="659"/>
      <c r="W14" s="657" t="s">
        <v>611</v>
      </c>
      <c r="X14" s="658"/>
      <c r="Y14" s="658"/>
      <c r="Z14" s="658"/>
      <c r="AA14" s="658"/>
      <c r="AB14" s="658"/>
      <c r="AC14" s="659"/>
      <c r="AD14" s="657" t="s">
        <v>611</v>
      </c>
      <c r="AE14" s="658"/>
      <c r="AF14" s="658"/>
      <c r="AG14" s="658"/>
      <c r="AH14" s="658"/>
      <c r="AI14" s="658"/>
      <c r="AJ14" s="659"/>
      <c r="AK14" s="657" t="s">
        <v>611</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611</v>
      </c>
      <c r="Q15" s="658"/>
      <c r="R15" s="658"/>
      <c r="S15" s="658"/>
      <c r="T15" s="658"/>
      <c r="U15" s="658"/>
      <c r="V15" s="659"/>
      <c r="W15" s="657" t="s">
        <v>611</v>
      </c>
      <c r="X15" s="658"/>
      <c r="Y15" s="658"/>
      <c r="Z15" s="658"/>
      <c r="AA15" s="658"/>
      <c r="AB15" s="658"/>
      <c r="AC15" s="659"/>
      <c r="AD15" s="657" t="s">
        <v>611</v>
      </c>
      <c r="AE15" s="658"/>
      <c r="AF15" s="658"/>
      <c r="AG15" s="658"/>
      <c r="AH15" s="658"/>
      <c r="AI15" s="658"/>
      <c r="AJ15" s="659"/>
      <c r="AK15" s="657" t="s">
        <v>611</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611</v>
      </c>
      <c r="Q16" s="658"/>
      <c r="R16" s="658"/>
      <c r="S16" s="658"/>
      <c r="T16" s="658"/>
      <c r="U16" s="658"/>
      <c r="V16" s="659"/>
      <c r="W16" s="657" t="s">
        <v>611</v>
      </c>
      <c r="X16" s="658"/>
      <c r="Y16" s="658"/>
      <c r="Z16" s="658"/>
      <c r="AA16" s="658"/>
      <c r="AB16" s="658"/>
      <c r="AC16" s="659"/>
      <c r="AD16" s="657" t="s">
        <v>611</v>
      </c>
      <c r="AE16" s="658"/>
      <c r="AF16" s="658"/>
      <c r="AG16" s="658"/>
      <c r="AH16" s="658"/>
      <c r="AI16" s="658"/>
      <c r="AJ16" s="659"/>
      <c r="AK16" s="657" t="s">
        <v>611</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611</v>
      </c>
      <c r="Q17" s="658"/>
      <c r="R17" s="658"/>
      <c r="S17" s="658"/>
      <c r="T17" s="658"/>
      <c r="U17" s="658"/>
      <c r="V17" s="659"/>
      <c r="W17" s="657" t="s">
        <v>611</v>
      </c>
      <c r="X17" s="658"/>
      <c r="Y17" s="658"/>
      <c r="Z17" s="658"/>
      <c r="AA17" s="658"/>
      <c r="AB17" s="658"/>
      <c r="AC17" s="659"/>
      <c r="AD17" s="657" t="s">
        <v>611</v>
      </c>
      <c r="AE17" s="658"/>
      <c r="AF17" s="658"/>
      <c r="AG17" s="658"/>
      <c r="AH17" s="658"/>
      <c r="AI17" s="658"/>
      <c r="AJ17" s="659"/>
      <c r="AK17" s="657" t="s">
        <v>611</v>
      </c>
      <c r="AL17" s="658"/>
      <c r="AM17" s="658"/>
      <c r="AN17" s="658"/>
      <c r="AO17" s="658"/>
      <c r="AP17" s="658"/>
      <c r="AQ17" s="659"/>
      <c r="AR17" s="916"/>
      <c r="AS17" s="916"/>
      <c r="AT17" s="916"/>
      <c r="AU17" s="916"/>
      <c r="AV17" s="916"/>
      <c r="AW17" s="916"/>
      <c r="AX17" s="917"/>
    </row>
    <row r="18" spans="1:50" ht="24.75" customHeight="1">
      <c r="A18" s="614"/>
      <c r="B18" s="615"/>
      <c r="C18" s="615"/>
      <c r="D18" s="615"/>
      <c r="E18" s="615"/>
      <c r="F18" s="616"/>
      <c r="G18" s="727"/>
      <c r="H18" s="728"/>
      <c r="I18" s="716" t="s">
        <v>20</v>
      </c>
      <c r="J18" s="717"/>
      <c r="K18" s="717"/>
      <c r="L18" s="717"/>
      <c r="M18" s="717"/>
      <c r="N18" s="717"/>
      <c r="O18" s="718"/>
      <c r="P18" s="878">
        <f>SUM(P13:V17)</f>
        <v>46</v>
      </c>
      <c r="Q18" s="879"/>
      <c r="R18" s="879"/>
      <c r="S18" s="879"/>
      <c r="T18" s="879"/>
      <c r="U18" s="879"/>
      <c r="V18" s="880"/>
      <c r="W18" s="878">
        <f>SUM(W13:AC17)</f>
        <v>47</v>
      </c>
      <c r="X18" s="879"/>
      <c r="Y18" s="879"/>
      <c r="Z18" s="879"/>
      <c r="AA18" s="879"/>
      <c r="AB18" s="879"/>
      <c r="AC18" s="880"/>
      <c r="AD18" s="878">
        <f>SUM(AD13:AJ17)</f>
        <v>35</v>
      </c>
      <c r="AE18" s="879"/>
      <c r="AF18" s="879"/>
      <c r="AG18" s="879"/>
      <c r="AH18" s="879"/>
      <c r="AI18" s="879"/>
      <c r="AJ18" s="880"/>
      <c r="AK18" s="878">
        <f>SUM(AK13:AQ17)</f>
        <v>26</v>
      </c>
      <c r="AL18" s="879"/>
      <c r="AM18" s="879"/>
      <c r="AN18" s="879"/>
      <c r="AO18" s="879"/>
      <c r="AP18" s="879"/>
      <c r="AQ18" s="880"/>
      <c r="AR18" s="878">
        <f>SUM(AR13:AX17)</f>
        <v>19</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32</v>
      </c>
      <c r="Q19" s="658"/>
      <c r="R19" s="658"/>
      <c r="S19" s="658"/>
      <c r="T19" s="658"/>
      <c r="U19" s="658"/>
      <c r="V19" s="659"/>
      <c r="W19" s="657">
        <v>15</v>
      </c>
      <c r="X19" s="658"/>
      <c r="Y19" s="658"/>
      <c r="Z19" s="658"/>
      <c r="AA19" s="658"/>
      <c r="AB19" s="658"/>
      <c r="AC19" s="659"/>
      <c r="AD19" s="657">
        <v>17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c r="A20" s="614"/>
      <c r="B20" s="615"/>
      <c r="C20" s="615"/>
      <c r="D20" s="615"/>
      <c r="E20" s="615"/>
      <c r="F20" s="616"/>
      <c r="G20" s="876" t="s">
        <v>10</v>
      </c>
      <c r="H20" s="877"/>
      <c r="I20" s="877"/>
      <c r="J20" s="877"/>
      <c r="K20" s="877"/>
      <c r="L20" s="877"/>
      <c r="M20" s="877"/>
      <c r="N20" s="877"/>
      <c r="O20" s="877"/>
      <c r="P20" s="311">
        <f>IF(P18=0, "-", SUM(P19)/P18)</f>
        <v>0.69565217391304346</v>
      </c>
      <c r="Q20" s="311"/>
      <c r="R20" s="311"/>
      <c r="S20" s="311"/>
      <c r="T20" s="311"/>
      <c r="U20" s="311"/>
      <c r="V20" s="311"/>
      <c r="W20" s="311">
        <f t="shared" ref="W20" si="0">IF(W18=0, "-", SUM(W19)/W18)</f>
        <v>0.31914893617021278</v>
      </c>
      <c r="X20" s="311"/>
      <c r="Y20" s="311"/>
      <c r="Z20" s="311"/>
      <c r="AA20" s="311"/>
      <c r="AB20" s="311"/>
      <c r="AC20" s="311"/>
      <c r="AD20" s="311">
        <f t="shared" ref="AD20" si="1">IF(AD18=0, "-", SUM(AD19)/AD18)</f>
        <v>0.48571428571428571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9"/>
      <c r="B21" s="850"/>
      <c r="C21" s="850"/>
      <c r="D21" s="850"/>
      <c r="E21" s="850"/>
      <c r="F21" s="945"/>
      <c r="G21" s="309" t="s">
        <v>495</v>
      </c>
      <c r="H21" s="310"/>
      <c r="I21" s="310"/>
      <c r="J21" s="310"/>
      <c r="K21" s="310"/>
      <c r="L21" s="310"/>
      <c r="M21" s="310"/>
      <c r="N21" s="310"/>
      <c r="O21" s="310"/>
      <c r="P21" s="311">
        <f>IF(P19=0, "-", SUM(P19)/SUM(P13,P14))</f>
        <v>0.69565217391304346</v>
      </c>
      <c r="Q21" s="311"/>
      <c r="R21" s="311"/>
      <c r="S21" s="311"/>
      <c r="T21" s="311"/>
      <c r="U21" s="311"/>
      <c r="V21" s="311"/>
      <c r="W21" s="311">
        <f t="shared" ref="W21" si="2">IF(W19=0, "-", SUM(W19)/SUM(W13,W14))</f>
        <v>0.31914893617021278</v>
      </c>
      <c r="X21" s="311"/>
      <c r="Y21" s="311"/>
      <c r="Z21" s="311"/>
      <c r="AA21" s="311"/>
      <c r="AB21" s="311"/>
      <c r="AC21" s="311"/>
      <c r="AD21" s="311">
        <f t="shared" ref="AD21" si="3">IF(AD19=0, "-", SUM(AD19)/SUM(AD13,AD14))</f>
        <v>0.48571428571428571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537</v>
      </c>
      <c r="B22" s="964"/>
      <c r="C22" s="964"/>
      <c r="D22" s="964"/>
      <c r="E22" s="964"/>
      <c r="F22" s="965"/>
      <c r="G22" s="950" t="s">
        <v>472</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c r="A23" s="966"/>
      <c r="B23" s="967"/>
      <c r="C23" s="967"/>
      <c r="D23" s="967"/>
      <c r="E23" s="967"/>
      <c r="F23" s="968"/>
      <c r="G23" s="951" t="s">
        <v>554</v>
      </c>
      <c r="H23" s="952"/>
      <c r="I23" s="952"/>
      <c r="J23" s="952"/>
      <c r="K23" s="952"/>
      <c r="L23" s="952"/>
      <c r="M23" s="952"/>
      <c r="N23" s="952"/>
      <c r="O23" s="953"/>
      <c r="P23" s="918">
        <v>26</v>
      </c>
      <c r="Q23" s="919"/>
      <c r="R23" s="919"/>
      <c r="S23" s="919"/>
      <c r="T23" s="919"/>
      <c r="U23" s="919"/>
      <c r="V23" s="936"/>
      <c r="W23" s="918">
        <v>19</v>
      </c>
      <c r="X23" s="919"/>
      <c r="Y23" s="919"/>
      <c r="Z23" s="919"/>
      <c r="AA23" s="919"/>
      <c r="AB23" s="919"/>
      <c r="AC23" s="936"/>
      <c r="AD23" s="973" t="s">
        <v>625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t="s">
        <v>555</v>
      </c>
      <c r="H24" s="955"/>
      <c r="I24" s="955"/>
      <c r="J24" s="955"/>
      <c r="K24" s="955"/>
      <c r="L24" s="955"/>
      <c r="M24" s="955"/>
      <c r="N24" s="955"/>
      <c r="O24" s="956"/>
      <c r="P24" s="657">
        <v>0</v>
      </c>
      <c r="Q24" s="658"/>
      <c r="R24" s="658"/>
      <c r="S24" s="658"/>
      <c r="T24" s="658"/>
      <c r="U24" s="658"/>
      <c r="V24" s="659"/>
      <c r="W24" s="657">
        <v>0</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0.75" customHeight="1">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c r="A28" s="966"/>
      <c r="B28" s="967"/>
      <c r="C28" s="967"/>
      <c r="D28" s="967"/>
      <c r="E28" s="967"/>
      <c r="F28" s="968"/>
      <c r="G28" s="957" t="s">
        <v>476</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473</v>
      </c>
      <c r="H29" s="961"/>
      <c r="I29" s="961"/>
      <c r="J29" s="961"/>
      <c r="K29" s="961"/>
      <c r="L29" s="961"/>
      <c r="M29" s="961"/>
      <c r="N29" s="961"/>
      <c r="O29" s="962"/>
      <c r="P29" s="932">
        <f>AK13</f>
        <v>26</v>
      </c>
      <c r="Q29" s="933"/>
      <c r="R29" s="933"/>
      <c r="S29" s="933"/>
      <c r="T29" s="933"/>
      <c r="U29" s="933"/>
      <c r="V29" s="934"/>
      <c r="W29" s="932">
        <f>AR13</f>
        <v>19</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7" t="s">
        <v>355</v>
      </c>
      <c r="AR30" s="768"/>
      <c r="AS30" s="768"/>
      <c r="AT30" s="769"/>
      <c r="AU30" s="774" t="s">
        <v>253</v>
      </c>
      <c r="AV30" s="774"/>
      <c r="AW30" s="774"/>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562</v>
      </c>
      <c r="AV31" s="192"/>
      <c r="AW31" s="394" t="s">
        <v>300</v>
      </c>
      <c r="AX31" s="395"/>
    </row>
    <row r="32" spans="1:50" ht="23.25" customHeight="1">
      <c r="A32" s="399"/>
      <c r="B32" s="397"/>
      <c r="C32" s="397"/>
      <c r="D32" s="397"/>
      <c r="E32" s="397"/>
      <c r="F32" s="398"/>
      <c r="G32" s="560" t="s">
        <v>621</v>
      </c>
      <c r="H32" s="561"/>
      <c r="I32" s="561"/>
      <c r="J32" s="561"/>
      <c r="K32" s="561"/>
      <c r="L32" s="561"/>
      <c r="M32" s="561"/>
      <c r="N32" s="561"/>
      <c r="O32" s="562"/>
      <c r="P32" s="98" t="s">
        <v>627</v>
      </c>
      <c r="Q32" s="98"/>
      <c r="R32" s="98"/>
      <c r="S32" s="98"/>
      <c r="T32" s="98"/>
      <c r="U32" s="98"/>
      <c r="V32" s="98"/>
      <c r="W32" s="98"/>
      <c r="X32" s="99"/>
      <c r="Y32" s="467" t="s">
        <v>12</v>
      </c>
      <c r="Z32" s="527"/>
      <c r="AA32" s="528"/>
      <c r="AB32" s="457" t="s">
        <v>560</v>
      </c>
      <c r="AC32" s="457"/>
      <c r="AD32" s="457"/>
      <c r="AE32" s="211">
        <v>2</v>
      </c>
      <c r="AF32" s="212"/>
      <c r="AG32" s="212"/>
      <c r="AH32" s="212"/>
      <c r="AI32" s="211">
        <v>2</v>
      </c>
      <c r="AJ32" s="212"/>
      <c r="AK32" s="212"/>
      <c r="AL32" s="212"/>
      <c r="AM32" s="211">
        <v>2</v>
      </c>
      <c r="AN32" s="212"/>
      <c r="AO32" s="212"/>
      <c r="AP32" s="212"/>
      <c r="AQ32" s="333" t="s">
        <v>617</v>
      </c>
      <c r="AR32" s="200"/>
      <c r="AS32" s="200"/>
      <c r="AT32" s="334"/>
      <c r="AU32" s="212" t="s">
        <v>562</v>
      </c>
      <c r="AV32" s="212"/>
      <c r="AW32" s="212"/>
      <c r="AX32" s="214"/>
    </row>
    <row r="33" spans="1:50" ht="30"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2</v>
      </c>
      <c r="AF33" s="212"/>
      <c r="AG33" s="212"/>
      <c r="AH33" s="212"/>
      <c r="AI33" s="211">
        <v>2</v>
      </c>
      <c r="AJ33" s="212"/>
      <c r="AK33" s="212"/>
      <c r="AL33" s="212"/>
      <c r="AM33" s="211">
        <v>2</v>
      </c>
      <c r="AN33" s="212"/>
      <c r="AO33" s="212"/>
      <c r="AP33" s="212"/>
      <c r="AQ33" s="333">
        <v>2</v>
      </c>
      <c r="AR33" s="200"/>
      <c r="AS33" s="200"/>
      <c r="AT33" s="334"/>
      <c r="AU33" s="212" t="s">
        <v>626</v>
      </c>
      <c r="AV33" s="212"/>
      <c r="AW33" s="212"/>
      <c r="AX33" s="214"/>
    </row>
    <row r="34" spans="1:50" ht="152.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618</v>
      </c>
      <c r="AR34" s="200"/>
      <c r="AS34" s="200"/>
      <c r="AT34" s="334"/>
      <c r="AU34" s="212" t="s">
        <v>563</v>
      </c>
      <c r="AV34" s="212"/>
      <c r="AW34" s="212"/>
      <c r="AX34" s="214"/>
    </row>
    <row r="35" spans="1:50" ht="33.75" customHeight="1">
      <c r="A35" s="219" t="s">
        <v>525</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0.75" customHeight="1">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9.75" hidden="1" customHeight="1" thickBo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14.25" hidden="1" thickBo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14.25" hidden="1" thickBo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14.25" hidden="1" thickBo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14.25" hidden="1" thickBot="1">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4.25" hidden="1" thickBo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4.25" hidden="1" thickBot="1">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4.25" hidden="1" thickBo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14.25" hidden="1" thickBo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14.25" hidden="1" thickBo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14.25" hidden="1" thickBo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14.25" hidden="1" thickBot="1">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14.25" hidden="1" thickBo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4.25" hidden="1" thickBot="1">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3" t="s">
        <v>253</v>
      </c>
      <c r="AV51" s="923"/>
      <c r="AW51" s="923"/>
      <c r="AX51" s="924"/>
    </row>
    <row r="52" spans="1:50" ht="14.25" hidden="1" thickBo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14.25" hidden="1" thickBo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14.25" hidden="1" thickBo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14.25" hidden="1" thickBo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14.25" hidden="1" thickBot="1">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14.25" hidden="1" thickBo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4.25" hidden="1" thickBot="1">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3" t="s">
        <v>253</v>
      </c>
      <c r="AV58" s="923"/>
      <c r="AW58" s="923"/>
      <c r="AX58" s="924"/>
    </row>
    <row r="59" spans="1:50" ht="14.25" hidden="1" thickBo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14.25" hidden="1" thickBo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14.25" hidden="1" thickBo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14.25" hidden="1" thickBo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14.25" hidden="1" thickBot="1">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14.25" hidden="1" thickBo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4.25" hidden="1" thickBot="1">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4.25" hidden="1" thickBo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14.25" hidden="1" thickBo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14.25" hidden="1" thickBo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12.75" hidden="1" customHeight="1" thickBo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14.25" hidden="1" thickBot="1">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14.25" hidden="1" thickBo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14.25" hidden="1" thickBo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4.25" hidden="1" thickBot="1">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4.25" hidden="1" thickBo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14.25" hidden="1" thickBot="1">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14.25" hidden="1" thickBot="1">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14.25" hidden="1" thickBot="1">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50.25" hidden="1" thickBot="1">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4.25" hidden="1" thickBo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6"/>
    </row>
    <row r="80" spans="1:50" ht="14.25" hidden="1" thickBot="1">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14.25" hidden="1" thickBot="1">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14.25" hidden="1" thickBot="1">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14.25" hidden="1" thickBot="1">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4.25" hidden="1" thickBot="1">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4.25" hidden="1" thickBot="1">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4.25" hidden="1" thickBot="1">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14.25" hidden="1" thickBot="1">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5.25" hidden="1" customHeight="1" thickBot="1">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6.75" hidden="1" customHeight="1" thickBot="1">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9" hidden="1" customHeight="1" thickBot="1">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9.75" hidden="1" customHeight="1" thickBot="1">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14.25" hidden="1" thickBot="1">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14.25" hidden="1" thickBot="1">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14.25" hidden="1" thickBot="1">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4.25" hidden="1" thickBot="1">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4.25" hidden="1" thickBot="1">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3.75" hidden="1" customHeight="1" thickBot="1">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6.75" hidden="1" customHeight="1" thickBot="1">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0.75" customHeight="1" thickBot="1">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30" customHeight="1">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v>27584</v>
      </c>
      <c r="AF101" s="212"/>
      <c r="AG101" s="212"/>
      <c r="AH101" s="213"/>
      <c r="AI101" s="211">
        <v>27685</v>
      </c>
      <c r="AJ101" s="212"/>
      <c r="AK101" s="212"/>
      <c r="AL101" s="213"/>
      <c r="AM101" s="211">
        <v>27368</v>
      </c>
      <c r="AN101" s="212"/>
      <c r="AO101" s="212"/>
      <c r="AP101" s="213"/>
      <c r="AQ101" s="211" t="s">
        <v>563</v>
      </c>
      <c r="AR101" s="212"/>
      <c r="AS101" s="212"/>
      <c r="AT101" s="213"/>
      <c r="AU101" s="211" t="s">
        <v>563</v>
      </c>
      <c r="AV101" s="212"/>
      <c r="AW101" s="212"/>
      <c r="AX101" s="213"/>
    </row>
    <row r="102" spans="1:60" ht="28.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v>35000</v>
      </c>
      <c r="AF102" s="414"/>
      <c r="AG102" s="414"/>
      <c r="AH102" s="414"/>
      <c r="AI102" s="414">
        <v>30000</v>
      </c>
      <c r="AJ102" s="414"/>
      <c r="AK102" s="414"/>
      <c r="AL102" s="414"/>
      <c r="AM102" s="414">
        <v>30000</v>
      </c>
      <c r="AN102" s="414"/>
      <c r="AO102" s="414"/>
      <c r="AP102" s="414"/>
      <c r="AQ102" s="266">
        <v>30000</v>
      </c>
      <c r="AR102" s="267"/>
      <c r="AS102" s="267"/>
      <c r="AT102" s="312"/>
      <c r="AU102" s="266">
        <v>30000</v>
      </c>
      <c r="AV102" s="267"/>
      <c r="AW102" s="267"/>
      <c r="AX102" s="312"/>
    </row>
    <row r="103" spans="1:60" ht="31.5" hidden="1" customHeight="1">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1" t="s">
        <v>539</v>
      </c>
      <c r="AR115" s="592"/>
      <c r="AS115" s="592"/>
      <c r="AT115" s="592"/>
      <c r="AU115" s="592"/>
      <c r="AV115" s="592"/>
      <c r="AW115" s="592"/>
      <c r="AX115" s="593"/>
    </row>
    <row r="116" spans="1:50" ht="23.25" customHeight="1">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1146</v>
      </c>
      <c r="AF116" s="414"/>
      <c r="AG116" s="414"/>
      <c r="AH116" s="414"/>
      <c r="AI116" s="414">
        <v>528</v>
      </c>
      <c r="AJ116" s="414"/>
      <c r="AK116" s="414"/>
      <c r="AL116" s="414"/>
      <c r="AM116" s="414" t="s">
        <v>613</v>
      </c>
      <c r="AN116" s="414"/>
      <c r="AO116" s="414"/>
      <c r="AP116" s="414"/>
      <c r="AQ116" s="211" t="s">
        <v>615</v>
      </c>
      <c r="AR116" s="212"/>
      <c r="AS116" s="212"/>
      <c r="AT116" s="212"/>
      <c r="AU116" s="212"/>
      <c r="AV116" s="212"/>
      <c r="AW116" s="212"/>
      <c r="AX116" s="214"/>
    </row>
    <row r="117" spans="1:50" ht="46.5" customHeigh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500</v>
      </c>
      <c r="AC117" s="469"/>
      <c r="AD117" s="470"/>
      <c r="AE117" s="590" t="s">
        <v>565</v>
      </c>
      <c r="AF117" s="547"/>
      <c r="AG117" s="547"/>
      <c r="AH117" s="547"/>
      <c r="AI117" s="590" t="s">
        <v>566</v>
      </c>
      <c r="AJ117" s="547"/>
      <c r="AK117" s="547"/>
      <c r="AL117" s="547"/>
      <c r="AM117" s="590" t="s">
        <v>614</v>
      </c>
      <c r="AN117" s="547"/>
      <c r="AO117" s="547"/>
      <c r="AP117" s="547"/>
      <c r="AQ117" s="547" t="s">
        <v>616</v>
      </c>
      <c r="AR117" s="547"/>
      <c r="AS117" s="547"/>
      <c r="AT117" s="547"/>
      <c r="AU117" s="547"/>
      <c r="AV117" s="547"/>
      <c r="AW117" s="547"/>
      <c r="AX117" s="548"/>
    </row>
    <row r="118" spans="1:50" ht="0.75" customHeight="1" thickBo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1" t="s">
        <v>539</v>
      </c>
      <c r="AR118" s="592"/>
      <c r="AS118" s="592"/>
      <c r="AT118" s="592"/>
      <c r="AU118" s="592"/>
      <c r="AV118" s="592"/>
      <c r="AW118" s="592"/>
      <c r="AX118" s="593"/>
    </row>
    <row r="119" spans="1:50" ht="23.25" hidden="1" customHeight="1" thickBot="1">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thickBo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1" t="s">
        <v>539</v>
      </c>
      <c r="AR121" s="592"/>
      <c r="AS121" s="592"/>
      <c r="AT121" s="592"/>
      <c r="AU121" s="592"/>
      <c r="AV121" s="592"/>
      <c r="AW121" s="592"/>
      <c r="AX121" s="593"/>
    </row>
    <row r="122" spans="1:50" ht="23.25" hidden="1" customHeight="1" thickBot="1">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thickBo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1" t="s">
        <v>539</v>
      </c>
      <c r="AR124" s="592"/>
      <c r="AS124" s="592"/>
      <c r="AT124" s="592"/>
      <c r="AU124" s="592"/>
      <c r="AV124" s="592"/>
      <c r="AW124" s="592"/>
      <c r="AX124" s="593"/>
    </row>
    <row r="125" spans="1:50" ht="23.25" hidden="1" customHeight="1" thickBot="1">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thickBo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thickBot="1">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470</v>
      </c>
      <c r="AN127" s="412"/>
      <c r="AO127" s="412"/>
      <c r="AP127" s="413"/>
      <c r="AQ127" s="591" t="s">
        <v>539</v>
      </c>
      <c r="AR127" s="592"/>
      <c r="AS127" s="592"/>
      <c r="AT127" s="592"/>
      <c r="AU127" s="592"/>
      <c r="AV127" s="592"/>
      <c r="AW127" s="592"/>
      <c r="AX127" s="593"/>
    </row>
    <row r="128" spans="1:50" ht="23.25" hidden="1" customHeight="1" thickBot="1">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570</v>
      </c>
      <c r="AR133" s="192"/>
      <c r="AS133" s="126" t="s">
        <v>356</v>
      </c>
      <c r="AT133" s="127"/>
      <c r="AU133" s="193" t="s">
        <v>562</v>
      </c>
      <c r="AV133" s="193"/>
      <c r="AW133" s="126" t="s">
        <v>300</v>
      </c>
      <c r="AX133" s="188"/>
    </row>
    <row r="134" spans="1:50" ht="39.75" customHeight="1">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570</v>
      </c>
      <c r="AF134" s="200"/>
      <c r="AG134" s="200"/>
      <c r="AH134" s="200"/>
      <c r="AI134" s="199" t="s">
        <v>570</v>
      </c>
      <c r="AJ134" s="200"/>
      <c r="AK134" s="200"/>
      <c r="AL134" s="200"/>
      <c r="AM134" s="199" t="s">
        <v>570</v>
      </c>
      <c r="AN134" s="200"/>
      <c r="AO134" s="200"/>
      <c r="AP134" s="200"/>
      <c r="AQ134" s="199" t="s">
        <v>570</v>
      </c>
      <c r="AR134" s="200"/>
      <c r="AS134" s="200"/>
      <c r="AT134" s="200"/>
      <c r="AU134" s="199" t="s">
        <v>570</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570</v>
      </c>
      <c r="AF135" s="200"/>
      <c r="AG135" s="200"/>
      <c r="AH135" s="200"/>
      <c r="AI135" s="199" t="s">
        <v>570</v>
      </c>
      <c r="AJ135" s="200"/>
      <c r="AK135" s="200"/>
      <c r="AL135" s="200"/>
      <c r="AM135" s="199" t="s">
        <v>570</v>
      </c>
      <c r="AN135" s="200"/>
      <c r="AO135" s="200"/>
      <c r="AP135" s="200"/>
      <c r="AQ135" s="199" t="s">
        <v>562</v>
      </c>
      <c r="AR135" s="200"/>
      <c r="AS135" s="200"/>
      <c r="AT135" s="200"/>
      <c r="AU135" s="199" t="s">
        <v>570</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0.75"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0.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 customHeight="1">
      <c r="A188" s="182"/>
      <c r="B188" s="179"/>
      <c r="C188" s="173"/>
      <c r="D188" s="179"/>
      <c r="E188" s="118" t="s">
        <v>622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1.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0.75" hidden="1" customHeight="1">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0.7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16.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0.7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0.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0.75"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0.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898" t="s">
        <v>384</v>
      </c>
      <c r="H430" s="116"/>
      <c r="I430" s="116"/>
      <c r="J430" s="899" t="s">
        <v>561</v>
      </c>
      <c r="K430" s="900"/>
      <c r="L430" s="900"/>
      <c r="M430" s="900"/>
      <c r="N430" s="900"/>
      <c r="O430" s="900"/>
      <c r="P430" s="900"/>
      <c r="Q430" s="900"/>
      <c r="R430" s="900"/>
      <c r="S430" s="900"/>
      <c r="T430" s="901"/>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589" t="s">
        <v>563</v>
      </c>
      <c r="AR432" s="193"/>
      <c r="AS432" s="126" t="s">
        <v>356</v>
      </c>
      <c r="AT432" s="127"/>
      <c r="AU432" s="193" t="s">
        <v>570</v>
      </c>
      <c r="AV432" s="193"/>
      <c r="AW432" s="126" t="s">
        <v>300</v>
      </c>
      <c r="AX432" s="188"/>
    </row>
    <row r="433" spans="1:50" ht="23.25" customHeight="1">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3" t="s">
        <v>572</v>
      </c>
      <c r="AF433" s="200"/>
      <c r="AG433" s="200"/>
      <c r="AH433" s="200"/>
      <c r="AI433" s="333" t="s">
        <v>573</v>
      </c>
      <c r="AJ433" s="200"/>
      <c r="AK433" s="200"/>
      <c r="AL433" s="200"/>
      <c r="AM433" s="333" t="s">
        <v>573</v>
      </c>
      <c r="AN433" s="200"/>
      <c r="AO433" s="200"/>
      <c r="AP433" s="334"/>
      <c r="AQ433" s="333" t="s">
        <v>563</v>
      </c>
      <c r="AR433" s="200"/>
      <c r="AS433" s="200"/>
      <c r="AT433" s="334"/>
      <c r="AU433" s="200" t="s">
        <v>570</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563</v>
      </c>
      <c r="AF434" s="200"/>
      <c r="AG434" s="200"/>
      <c r="AH434" s="334"/>
      <c r="AI434" s="333" t="s">
        <v>573</v>
      </c>
      <c r="AJ434" s="200"/>
      <c r="AK434" s="200"/>
      <c r="AL434" s="200"/>
      <c r="AM434" s="333" t="s">
        <v>563</v>
      </c>
      <c r="AN434" s="200"/>
      <c r="AO434" s="200"/>
      <c r="AP434" s="334"/>
      <c r="AQ434" s="333" t="s">
        <v>570</v>
      </c>
      <c r="AR434" s="200"/>
      <c r="AS434" s="200"/>
      <c r="AT434" s="334"/>
      <c r="AU434" s="200" t="s">
        <v>570</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573</v>
      </c>
      <c r="AJ435" s="200"/>
      <c r="AK435" s="200"/>
      <c r="AL435" s="200"/>
      <c r="AM435" s="333" t="s">
        <v>563</v>
      </c>
      <c r="AN435" s="200"/>
      <c r="AO435" s="200"/>
      <c r="AP435" s="334"/>
      <c r="AQ435" s="333" t="s">
        <v>570</v>
      </c>
      <c r="AR435" s="200"/>
      <c r="AS435" s="200"/>
      <c r="AT435" s="334"/>
      <c r="AU435" s="200" t="s">
        <v>570</v>
      </c>
      <c r="AV435" s="200"/>
      <c r="AW435" s="200"/>
      <c r="AX435" s="201"/>
    </row>
    <row r="436" spans="1:50" ht="0.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0.7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2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0.7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0.7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2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0.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2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0.75" customHeight="1" thickBo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5" hidden="1" customHeight="1" thickBo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thickBo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thickBo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thickBo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thickBo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thickBo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4.2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37.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552</v>
      </c>
      <c r="AE705" s="715"/>
      <c r="AF705" s="715"/>
      <c r="AG705" s="118" t="s">
        <v>624</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576</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552</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51" customHeight="1">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576</v>
      </c>
      <c r="AE712" s="783"/>
      <c r="AF712" s="783"/>
      <c r="AG712" s="810" t="s">
        <v>628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576</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52.5" customHeight="1">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552</v>
      </c>
      <c r="AE714" s="808"/>
      <c r="AF714" s="809"/>
      <c r="AG714" s="736" t="s">
        <v>582</v>
      </c>
      <c r="AH714" s="737"/>
      <c r="AI714" s="737"/>
      <c r="AJ714" s="737"/>
      <c r="AK714" s="737"/>
      <c r="AL714" s="737"/>
      <c r="AM714" s="737"/>
      <c r="AN714" s="737"/>
      <c r="AO714" s="737"/>
      <c r="AP714" s="737"/>
      <c r="AQ714" s="737"/>
      <c r="AR714" s="737"/>
      <c r="AS714" s="737"/>
      <c r="AT714" s="737"/>
      <c r="AU714" s="737"/>
      <c r="AV714" s="737"/>
      <c r="AW714" s="737"/>
      <c r="AX714" s="738"/>
    </row>
    <row r="715" spans="1:50" ht="41.25" customHeight="1">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583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40.5" customHeight="1">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40.5" customHeight="1">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0" t="s">
        <v>48</v>
      </c>
      <c r="B726" s="802"/>
      <c r="C726" s="815" t="s">
        <v>53</v>
      </c>
      <c r="D726" s="837"/>
      <c r="E726" s="837"/>
      <c r="F726" s="838"/>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3"/>
      <c r="B727" s="804"/>
      <c r="C727" s="748" t="s">
        <v>57</v>
      </c>
      <c r="D727" s="749"/>
      <c r="E727" s="749"/>
      <c r="F727" s="750"/>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t="s">
        <v>629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256</v>
      </c>
      <c r="B731" s="800"/>
      <c r="C731" s="800"/>
      <c r="D731" s="800"/>
      <c r="E731" s="801"/>
      <c r="F731" s="729" t="s">
        <v>630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t="s">
        <v>631</v>
      </c>
      <c r="B733" s="674"/>
      <c r="C733" s="674"/>
      <c r="D733" s="674"/>
      <c r="E733" s="675"/>
      <c r="F733" s="637" t="s">
        <v>632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431</v>
      </c>
      <c r="B737" s="203"/>
      <c r="C737" s="203"/>
      <c r="D737" s="204"/>
      <c r="E737" s="987"/>
      <c r="F737" s="987"/>
      <c r="G737" s="987"/>
      <c r="H737" s="987"/>
      <c r="I737" s="987"/>
      <c r="J737" s="987"/>
      <c r="K737" s="987"/>
      <c r="L737" s="987"/>
      <c r="M737" s="987"/>
      <c r="N737" s="358" t="s">
        <v>358</v>
      </c>
      <c r="O737" s="358"/>
      <c r="P737" s="358"/>
      <c r="Q737" s="358"/>
      <c r="R737" s="987" t="s">
        <v>588</v>
      </c>
      <c r="S737" s="987"/>
      <c r="T737" s="987"/>
      <c r="U737" s="987"/>
      <c r="V737" s="987"/>
      <c r="W737" s="987"/>
      <c r="X737" s="987"/>
      <c r="Y737" s="987"/>
      <c r="Z737" s="987"/>
      <c r="AA737" s="358" t="s">
        <v>359</v>
      </c>
      <c r="AB737" s="358"/>
      <c r="AC737" s="358"/>
      <c r="AD737" s="358"/>
      <c r="AE737" s="987" t="s">
        <v>589</v>
      </c>
      <c r="AF737" s="987"/>
      <c r="AG737" s="987"/>
      <c r="AH737" s="987"/>
      <c r="AI737" s="987"/>
      <c r="AJ737" s="987"/>
      <c r="AK737" s="987"/>
      <c r="AL737" s="987"/>
      <c r="AM737" s="987"/>
      <c r="AN737" s="358" t="s">
        <v>360</v>
      </c>
      <c r="AO737" s="358"/>
      <c r="AP737" s="358"/>
      <c r="AQ737" s="358"/>
      <c r="AR737" s="988" t="s">
        <v>590</v>
      </c>
      <c r="AS737" s="989"/>
      <c r="AT737" s="989"/>
      <c r="AU737" s="989"/>
      <c r="AV737" s="989"/>
      <c r="AW737" s="989"/>
      <c r="AX737" s="990"/>
      <c r="AY737" s="89"/>
      <c r="AZ737" s="89"/>
    </row>
    <row r="738" spans="1:52" ht="24.75" customHeight="1">
      <c r="A738" s="991" t="s">
        <v>361</v>
      </c>
      <c r="B738" s="203"/>
      <c r="C738" s="203"/>
      <c r="D738" s="204"/>
      <c r="E738" s="987" t="s">
        <v>591</v>
      </c>
      <c r="F738" s="987"/>
      <c r="G738" s="987"/>
      <c r="H738" s="987"/>
      <c r="I738" s="987"/>
      <c r="J738" s="987"/>
      <c r="K738" s="987"/>
      <c r="L738" s="987"/>
      <c r="M738" s="987"/>
      <c r="N738" s="358" t="s">
        <v>362</v>
      </c>
      <c r="O738" s="358"/>
      <c r="P738" s="358"/>
      <c r="Q738" s="358"/>
      <c r="R738" s="987" t="s">
        <v>592</v>
      </c>
      <c r="S738" s="987"/>
      <c r="T738" s="987"/>
      <c r="U738" s="987"/>
      <c r="V738" s="987"/>
      <c r="W738" s="987"/>
      <c r="X738" s="987"/>
      <c r="Y738" s="987"/>
      <c r="Z738" s="987"/>
      <c r="AA738" s="358" t="s">
        <v>480</v>
      </c>
      <c r="AB738" s="358"/>
      <c r="AC738" s="358"/>
      <c r="AD738" s="358"/>
      <c r="AE738" s="987" t="s">
        <v>593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540</v>
      </c>
      <c r="B739" s="996"/>
      <c r="C739" s="996"/>
      <c r="D739" s="997"/>
      <c r="E739" s="998" t="s">
        <v>547</v>
      </c>
      <c r="F739" s="999"/>
      <c r="G739" s="999"/>
      <c r="H739" s="91" t="str">
        <f>IF(E739="", "", "(")</f>
        <v>(</v>
      </c>
      <c r="I739" s="982"/>
      <c r="J739" s="982"/>
      <c r="K739" s="91" t="str">
        <f>IF(OR(I739="　", I739=""), "", "-")</f>
        <v/>
      </c>
      <c r="L739" s="983">
        <v>139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531</v>
      </c>
      <c r="B779" s="629"/>
      <c r="C779" s="629"/>
      <c r="D779" s="629"/>
      <c r="E779" s="629"/>
      <c r="F779" s="630"/>
      <c r="G779" s="595" t="s">
        <v>594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598</v>
      </c>
      <c r="H781" s="671"/>
      <c r="I781" s="671"/>
      <c r="J781" s="671"/>
      <c r="K781" s="672"/>
      <c r="L781" s="664" t="s">
        <v>623</v>
      </c>
      <c r="M781" s="665"/>
      <c r="N781" s="665"/>
      <c r="O781" s="665"/>
      <c r="P781" s="665"/>
      <c r="Q781" s="665"/>
      <c r="R781" s="665"/>
      <c r="S781" s="665"/>
      <c r="T781" s="665"/>
      <c r="U781" s="665"/>
      <c r="V781" s="665"/>
      <c r="W781" s="665"/>
      <c r="X781" s="666"/>
      <c r="Y781" s="384">
        <v>13</v>
      </c>
      <c r="Z781" s="385"/>
      <c r="AA781" s="385"/>
      <c r="AB781" s="805"/>
      <c r="AC781" s="670" t="s">
        <v>598</v>
      </c>
      <c r="AD781" s="671"/>
      <c r="AE781" s="671"/>
      <c r="AF781" s="671"/>
      <c r="AG781" s="672"/>
      <c r="AH781" s="664" t="s">
        <v>599</v>
      </c>
      <c r="AI781" s="665"/>
      <c r="AJ781" s="665"/>
      <c r="AK781" s="665"/>
      <c r="AL781" s="665"/>
      <c r="AM781" s="665"/>
      <c r="AN781" s="665"/>
      <c r="AO781" s="665"/>
      <c r="AP781" s="665"/>
      <c r="AQ781" s="665"/>
      <c r="AR781" s="665"/>
      <c r="AS781" s="665"/>
      <c r="AT781" s="666"/>
      <c r="AU781" s="384">
        <v>3</v>
      </c>
      <c r="AV781" s="385"/>
      <c r="AW781" s="385"/>
      <c r="AX781" s="386"/>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v>
      </c>
      <c r="AV791" s="832"/>
      <c r="AW791" s="832"/>
      <c r="AX791" s="834"/>
    </row>
    <row r="792" spans="1:50" ht="24.75" customHeight="1">
      <c r="A792" s="631"/>
      <c r="B792" s="632"/>
      <c r="C792" s="632"/>
      <c r="D792" s="632"/>
      <c r="E792" s="632"/>
      <c r="F792" s="633"/>
      <c r="G792" s="595" t="s">
        <v>596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c r="A794" s="631"/>
      <c r="B794" s="632"/>
      <c r="C794" s="632"/>
      <c r="D794" s="632"/>
      <c r="E794" s="632"/>
      <c r="F794" s="633"/>
      <c r="G794" s="670" t="s">
        <v>600</v>
      </c>
      <c r="H794" s="671"/>
      <c r="I794" s="671"/>
      <c r="J794" s="671"/>
      <c r="K794" s="672"/>
      <c r="L794" s="664" t="s">
        <v>601</v>
      </c>
      <c r="M794" s="665"/>
      <c r="N794" s="665"/>
      <c r="O794" s="665"/>
      <c r="P794" s="665"/>
      <c r="Q794" s="665"/>
      <c r="R794" s="665"/>
      <c r="S794" s="665"/>
      <c r="T794" s="665"/>
      <c r="U794" s="665"/>
      <c r="V794" s="665"/>
      <c r="W794" s="665"/>
      <c r="X794" s="666"/>
      <c r="Y794" s="384">
        <v>1.5</v>
      </c>
      <c r="Z794" s="385"/>
      <c r="AA794" s="385"/>
      <c r="AB794" s="805"/>
      <c r="AC794" s="670" t="s">
        <v>598</v>
      </c>
      <c r="AD794" s="671"/>
      <c r="AE794" s="671"/>
      <c r="AF794" s="671"/>
      <c r="AG794" s="672"/>
      <c r="AH794" s="664" t="s">
        <v>602</v>
      </c>
      <c r="AI794" s="665"/>
      <c r="AJ794" s="665"/>
      <c r="AK794" s="665"/>
      <c r="AL794" s="665"/>
      <c r="AM794" s="665"/>
      <c r="AN794" s="665"/>
      <c r="AO794" s="665"/>
      <c r="AP794" s="665"/>
      <c r="AQ794" s="665"/>
      <c r="AR794" s="665"/>
      <c r="AS794" s="665"/>
      <c r="AT794" s="666"/>
      <c r="AU794" s="384">
        <v>0.9</v>
      </c>
      <c r="AV794" s="385"/>
      <c r="AW794" s="385"/>
      <c r="AX794" s="386"/>
    </row>
    <row r="795" spans="1:50" ht="24.75"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0.9</v>
      </c>
      <c r="AV804" s="832"/>
      <c r="AW804" s="832"/>
      <c r="AX804" s="834"/>
    </row>
    <row r="805" spans="1:50" ht="24.75" hidden="1" customHeight="1">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14.25" hidden="1" customHeigh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5.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c r="A837" s="372">
        <v>1</v>
      </c>
      <c r="B837" s="372">
        <v>1</v>
      </c>
      <c r="C837" s="354" t="s">
        <v>603</v>
      </c>
      <c r="D837" s="340"/>
      <c r="E837" s="340"/>
      <c r="F837" s="340"/>
      <c r="G837" s="340"/>
      <c r="H837" s="340"/>
      <c r="I837" s="340"/>
      <c r="J837" s="341">
        <v>8010001086427</v>
      </c>
      <c r="K837" s="342"/>
      <c r="L837" s="342"/>
      <c r="M837" s="342"/>
      <c r="N837" s="342"/>
      <c r="O837" s="342"/>
      <c r="P837" s="355" t="s">
        <v>604</v>
      </c>
      <c r="Q837" s="343"/>
      <c r="R837" s="343"/>
      <c r="S837" s="343"/>
      <c r="T837" s="343"/>
      <c r="U837" s="343"/>
      <c r="V837" s="343"/>
      <c r="W837" s="343"/>
      <c r="X837" s="343"/>
      <c r="Y837" s="344">
        <v>13</v>
      </c>
      <c r="Z837" s="345"/>
      <c r="AA837" s="345"/>
      <c r="AB837" s="346"/>
      <c r="AC837" s="356" t="s">
        <v>517</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7.75"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9"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4.2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c r="A870" s="372">
        <v>1</v>
      </c>
      <c r="B870" s="372">
        <v>1</v>
      </c>
      <c r="C870" s="354" t="s">
        <v>605</v>
      </c>
      <c r="D870" s="340"/>
      <c r="E870" s="340"/>
      <c r="F870" s="340"/>
      <c r="G870" s="340"/>
      <c r="H870" s="340"/>
      <c r="I870" s="340"/>
      <c r="J870" s="341">
        <v>5010001141993</v>
      </c>
      <c r="K870" s="342"/>
      <c r="L870" s="342"/>
      <c r="M870" s="342"/>
      <c r="N870" s="342"/>
      <c r="O870" s="342"/>
      <c r="P870" s="355" t="s">
        <v>604</v>
      </c>
      <c r="Q870" s="343"/>
      <c r="R870" s="343"/>
      <c r="S870" s="343"/>
      <c r="T870" s="343"/>
      <c r="U870" s="343"/>
      <c r="V870" s="343"/>
      <c r="W870" s="343"/>
      <c r="X870" s="343"/>
      <c r="Y870" s="344">
        <v>3</v>
      </c>
      <c r="Z870" s="345"/>
      <c r="AA870" s="345"/>
      <c r="AB870" s="346"/>
      <c r="AC870" s="356" t="s">
        <v>517</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0.75"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15"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3.25"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3.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c r="A903" s="372">
        <v>1</v>
      </c>
      <c r="B903" s="372">
        <v>1</v>
      </c>
      <c r="C903" s="354" t="s">
        <v>606</v>
      </c>
      <c r="D903" s="340"/>
      <c r="E903" s="340"/>
      <c r="F903" s="340"/>
      <c r="G903" s="340"/>
      <c r="H903" s="340"/>
      <c r="I903" s="340"/>
      <c r="J903" s="341">
        <v>2010001033475</v>
      </c>
      <c r="K903" s="342"/>
      <c r="L903" s="342"/>
      <c r="M903" s="342"/>
      <c r="N903" s="342"/>
      <c r="O903" s="342"/>
      <c r="P903" s="355" t="s">
        <v>607</v>
      </c>
      <c r="Q903" s="343"/>
      <c r="R903" s="343"/>
      <c r="S903" s="343"/>
      <c r="T903" s="343"/>
      <c r="U903" s="343"/>
      <c r="V903" s="343"/>
      <c r="W903" s="343"/>
      <c r="X903" s="343"/>
      <c r="Y903" s="344">
        <v>1.5</v>
      </c>
      <c r="Z903" s="345"/>
      <c r="AA903" s="345"/>
      <c r="AB903" s="346"/>
      <c r="AC903" s="356" t="s">
        <v>524</v>
      </c>
      <c r="AD903" s="364"/>
      <c r="AE903" s="364"/>
      <c r="AF903" s="364"/>
      <c r="AG903" s="364"/>
      <c r="AH903" s="365"/>
      <c r="AI903" s="366"/>
      <c r="AJ903" s="366"/>
      <c r="AK903" s="366"/>
      <c r="AL903" s="350">
        <v>100</v>
      </c>
      <c r="AM903" s="351"/>
      <c r="AN903" s="351"/>
      <c r="AO903" s="352"/>
      <c r="AP903" s="353"/>
      <c r="AQ903" s="353"/>
      <c r="AR903" s="353"/>
      <c r="AS903" s="353"/>
      <c r="AT903" s="353"/>
      <c r="AU903" s="353"/>
      <c r="AV903" s="353"/>
      <c r="AW903" s="353"/>
      <c r="AX903" s="353"/>
    </row>
    <row r="904" spans="1:50" ht="30"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0.75"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24"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13.5"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4.2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c r="A936" s="372">
        <v>1</v>
      </c>
      <c r="B936" s="372">
        <v>1</v>
      </c>
      <c r="C936" s="354" t="s">
        <v>608</v>
      </c>
      <c r="D936" s="340"/>
      <c r="E936" s="340"/>
      <c r="F936" s="340"/>
      <c r="G936" s="340"/>
      <c r="H936" s="340"/>
      <c r="I936" s="340"/>
      <c r="J936" s="341"/>
      <c r="K936" s="342"/>
      <c r="L936" s="342"/>
      <c r="M936" s="342"/>
      <c r="N936" s="342"/>
      <c r="O936" s="342"/>
      <c r="P936" s="355" t="s">
        <v>604</v>
      </c>
      <c r="Q936" s="343"/>
      <c r="R936" s="343"/>
      <c r="S936" s="343"/>
      <c r="T936" s="343"/>
      <c r="U936" s="343"/>
      <c r="V936" s="343"/>
      <c r="W936" s="343"/>
      <c r="X936" s="343"/>
      <c r="Y936" s="344">
        <v>0.9</v>
      </c>
      <c r="Z936" s="345"/>
      <c r="AA936" s="345"/>
      <c r="AB936" s="346"/>
      <c r="AC936" s="356" t="s">
        <v>196</v>
      </c>
      <c r="AD936" s="364"/>
      <c r="AE936" s="364"/>
      <c r="AF936" s="364"/>
      <c r="AG936" s="364"/>
      <c r="AH936" s="365" t="s">
        <v>609</v>
      </c>
      <c r="AI936" s="366"/>
      <c r="AJ936" s="366"/>
      <c r="AK936" s="366"/>
      <c r="AL936" s="350" t="s">
        <v>609</v>
      </c>
      <c r="AM936" s="351"/>
      <c r="AN936" s="351"/>
      <c r="AO936" s="352"/>
      <c r="AP936" s="353"/>
      <c r="AQ936" s="353"/>
      <c r="AR936" s="353"/>
      <c r="AS936" s="353"/>
      <c r="AT936" s="353"/>
      <c r="AU936" s="353"/>
      <c r="AV936" s="353"/>
      <c r="AW936" s="353"/>
      <c r="AX936" s="353"/>
    </row>
    <row r="937" spans="1:50" ht="30"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0.75"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13.5"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2.5"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2.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0.75"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3:AX13 AR15:AX15 P15:AQ17">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cfRule type="expression" dxfId="2585" priority="13151">
      <formula>IF(RIGHT(TEXT(AE117,"0.#"),1)=".",FALSE,TRUE)</formula>
    </cfRule>
    <cfRule type="expression" dxfId="2584" priority="13152">
      <formula>IF(RIGHT(TEXT(AE117,"0.#"),1)=".",TRUE,FALSE)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831"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t="s">
        <v>552</v>
      </c>
      <c r="M7" s="13" t="str">
        <f t="shared" si="2"/>
        <v>経済協力</v>
      </c>
      <c r="N7" s="13" t="str">
        <f t="shared" si="6"/>
        <v>経済協力</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経済協力</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t="s">
        <v>552</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470</v>
      </c>
      <c r="AN2" s="1036"/>
      <c r="AO2" s="1036"/>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470</v>
      </c>
      <c r="AN9" s="1036"/>
      <c r="AO9" s="1036"/>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470</v>
      </c>
      <c r="AN16" s="1036"/>
      <c r="AO16" s="1036"/>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470</v>
      </c>
      <c r="AN23" s="1036"/>
      <c r="AO23" s="1036"/>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470</v>
      </c>
      <c r="AN30" s="1036"/>
      <c r="AO30" s="1036"/>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470</v>
      </c>
      <c r="AN37" s="1036"/>
      <c r="AO37" s="1036"/>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470</v>
      </c>
      <c r="AN44" s="1036"/>
      <c r="AO44" s="1036"/>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470</v>
      </c>
      <c r="AN51" s="1036"/>
      <c r="AO51" s="1036"/>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470</v>
      </c>
      <c r="AN58" s="1036"/>
      <c r="AO58" s="1036"/>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470</v>
      </c>
      <c r="AN65" s="1036"/>
      <c r="AO65" s="1036"/>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2018-08-10T08:04:30Z</cp:lastPrinted>
  <dcterms:created xsi:type="dcterms:W3CDTF">2012-03-13T00:50:25Z</dcterms:created>
  <dcterms:modified xsi:type="dcterms:W3CDTF">2018-09-06T02:39:34Z</dcterms:modified>
</cp:coreProperties>
</file>