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<sst xmlns="http://schemas.openxmlformats.org/spreadsheetml/2006/main" count="2794" uniqueCount="608">
  <si>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</si>
  <si>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</si>
  <si>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</si>
  <si>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</si>
  <si>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</si>
  <si>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</si>
  <si>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</si>
  <si>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</si>
  <si>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</si>
  <si>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</si>
  <si>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</si>
  <si>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</si>
  <si>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</si>
  <si>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</si>
  <si>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</si>
  <si>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</si>
  <si>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</si>
  <si>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</si>
  <si>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</si>
  <si>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</si>
  <si>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</si>
  <si>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</si>
  <si>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</si>
  <si>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</si>
  <si>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</si>
  <si>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</si>
  <si>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</si>
  <si>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</si>
  <si>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</si>
  <si>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</si>
  <si>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</si>
  <si>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</si>
  <si>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</si>
  <si>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</si>
  <si>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</si>
  <si>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</si>
  <si>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</si>
  <si>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</si>
  <si>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</si>
  <si>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</si>
  <si>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</si>
  <si>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</si>
  <si>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</si>
  <si>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</si>
  <si>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</si>
  <si>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</si>
  <si>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</si>
  <si>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</si>
  <si>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</si>
  <si>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</si>
  <si>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</si>
  <si>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</si>
  <si>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</si>
  <si>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</si>
  <si>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</si>
  <si>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</si>
  <si>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</si>
  <si>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</si>
  <si>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</si>
  <si>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</si>
  <si>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</si>
  <si>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</si>
  <si>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</si>
  <si>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</si>
  <si>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</si>
  <si>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</si>
  <si>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</si>
  <si>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</si>
  <si>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</si>
  <si>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</si>
  <si>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</si>
  <si>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</si>
  <si>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</si>
  <si>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</si>
  <si>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</si>
  <si>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</si>
  <si>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</si>
  <si>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</si>
  <si>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</si>
  <si>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</si>
  <si>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</si>
  <si>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</si>
  <si>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</si>
  <si>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</si>
  <si>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</si>
  <si>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</si>
  <si>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</si>
  <si>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</si>
  <si>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</si>
  <si>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</si>
  <si>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</si>
  <si>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</si>
  <si>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</si>
  <si>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</si>
  <si>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</si>
  <si>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</si>
  <si>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</si>
  <si>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</si>
  <si>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</si>
  <si>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</si>
  <si>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</si>
  <si>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</si>
  <si>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</si>
  <si>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</si>
  <si>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</si>
  <si>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</si>
  <si>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</si>
  <si>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</si>
  <si>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</si>
  <si>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</si>
  <si>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</si>
  <si>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</si>
  <si>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</si>
  <si>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</si>
  <si>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</si>
  <si>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</si>
  <si>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</si>
  <si>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</si>
  <si>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</si>
  <si>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</si>
  <si>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</si>
  <si>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</si>
  <si>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</si>
  <si>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</si>
  <si>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</si>
  <si>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</si>
  <si>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</si>
  <si>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</si>
  <si>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</si>
  <si>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</si>
  <si>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</si>
  <si>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</si>
  <si>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</si>
  <si>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</si>
  <si>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</si>
  <si>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</si>
  <si>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</si>
  <si>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</si>
  <si>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</si>
  <si>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</si>
  <si>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</si>
  <si>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</si>
  <si>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</si>
  <si>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</si>
  <si>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</si>
  <si>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</si>
  <si>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</si>
  <si>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</si>
  <si>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</si>
  <si>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</si>
  <si>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</si>
  <si>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</si>
  <si>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</si>
  <si>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</si>
  <si>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</si>
  <si>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</si>
  <si>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</si>
  <si>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</si>
  <si>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</si>
  <si>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</si>
  <si>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</si>
  <si>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</si>
  <si>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</si>
  <si>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</si>
  <si>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</si>
  <si>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</si>
  <si>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</si>
  <si>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</si>
  <si>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</si>
  <si>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</si>
  <si>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</si>
  <si>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</si>
  <si>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</si>
  <si>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</si>
  <si>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</si>
  <si>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</si>
  <si>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</si>
  <si>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</si>
  <si>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</si>
  <si>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</si>
  <si>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</si>
  <si>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</si>
  <si>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</si>
  <si>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</si>
  <si>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</si>
  <si>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</si>
  <si>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</si>
  <si>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</si>
  <si>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</si>
  <si>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</si>
  <si>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</si>
  <si>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</si>
  <si>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</si>
  <si>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</si>
  <si>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</si>
  <si>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</si>
  <si>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</si>
  <si>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</si>
  <si>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</si>
  <si>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</si>
  <si>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</si>
  <si>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</si>
  <si>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</si>
  <si>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</si>
  <si>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</si>
  <si>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</si>
  <si>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</si>
  <si>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</si>
  <si>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</si>
  <si>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</si>
  <si>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</si>
  <si>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</si>
  <si>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</si>
  <si>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</si>
  <si>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</si>
  <si>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</si>
  <si>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</si>
  <si>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</si>
  <si>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</si>
  <si>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</si>
  <si>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</si>
  <si>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</si>
  <si>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</si>
  <si>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</si>
  <si>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</si>
  <si>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</si>
  <si>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</si>
  <si>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</si>
  <si>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</si>
  <si>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</si>
  <si>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</si>
  <si>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</si>
  <si>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</si>
  <si>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</si>
  <si>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</si>
  <si>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</si>
  <si>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</si>
  <si>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</si>
  <si>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</si>
  <si>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</si>
  <si>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</si>
  <si>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</si>
  <si>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</si>
  <si>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</si>
  <si>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</si>
  <si>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</si>
  <si>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</si>
  <si>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</si>
  <si>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</si>
  <si>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</si>
  <si>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</si>
  <si>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</si>
  <si>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</si>
  <si>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</si>
  <si>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</si>
  <si>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</si>
  <si>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</si>
  <si>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</si>
  <si>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</si>
  <si>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</si>
  <si>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</si>
  <si>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</si>
  <si>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</si>
  <si>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</si>
  <si>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</si>
  <si>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</si>
  <si>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</si>
  <si>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</si>
  <si>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</si>
  <si>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</si>
  <si>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</si>
  <si>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</si>
  <si>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</si>
  <si>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</si>
  <si>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</si>
  <si>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</si>
  <si>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</si>
  <si>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</si>
  <si>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</si>
  <si>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</si>
  <si>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</si>
  <si>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</si>
  <si>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</si>
  <si>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</si>
  <si>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</si>
  <si>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</si>
  <si>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</si>
  <si>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</si>
  <si>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</si>
  <si>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</si>
  <si>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</si>
  <si>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</si>
  <si>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</si>
  <si>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</si>
  <si>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</si>
  <si>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</si>
  <si>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</si>
  <si>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</si>
  <si>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</si>
  <si>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</si>
  <si>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</si>
  <si>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</si>
  <si>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</si>
  <si>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</si>
  <si>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</si>
  <si>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</si>
  <si>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</si>
  <si>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</si>
  <si>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</si>
  <si>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</si>
  <si>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</si>
  <si>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</si>
  <si>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</si>
  <si>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</si>
  <si>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</si>
  <si>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</si>
  <si>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</si>
  <si>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</si>
  <si>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</si>
  <si>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</si>
  <si>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</si>
  <si>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</si>
  <si>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</si>
  <si>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</si>
  <si>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</si>
  <si>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</si>
  <si>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</si>
  <si>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</si>
  <si>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</si>
  <si>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</si>
  <si>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</si>
  <si>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</si>
  <si>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</si>
  <si>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</si>
  <si>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</si>
  <si>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</si>
  <si>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</si>
  <si>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</si>
  <si>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</si>
  <si>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</si>
  <si>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</si>
  <si>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</si>
  <si>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</si>
  <si>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</si>
  <si>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</si>
  <si>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</si>
  <si>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</si>
  <si>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</si>
  <si>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</si>
  <si>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</si>
  <si>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</si>
  <si>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</si>
  <si>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</si>
  <si>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</si>
  <si>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</si>
  <si>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</si>
  <si>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</si>
  <si>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</si>
  <si>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</si>
  <si>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</si>
  <si>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</si>
  <si>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</si>
  <si>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</si>
  <si>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</si>
  <si>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</si>
  <si>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</si>
  <si>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</si>
  <si>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</si>
  <si>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</si>
  <si>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</si>
  <si>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</si>
  <si>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</si>
  <si>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</si>
  <si>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</si>
  <si>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</si>
  <si>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</si>
  <si>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</si>
  <si>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</si>
  <si>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</si>
  <si>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</si>
  <si>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</si>
  <si>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</si>
  <si>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</si>
  <si>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</si>
  <si>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</si>
  <si>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</si>
  <si>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</si>
  <si>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</si>
  <si>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</si>
  <si>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</si>
  <si>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</si>
  <si>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</si>
  <si>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</si>
  <si>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</si>
  <si>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</si>
  <si>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</si>
  <si>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</si>
  <si>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</si>
  <si>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</si>
  <si>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</si>
  <si>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</si>
  <si>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</si>
  <si>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</si>
  <si>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</si>
  <si>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</si>
  <si>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</si>
  <si>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</si>
  <si>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</si>
  <si>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</si>
  <si>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</si>
  <si>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</si>
  <si>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</si>
  <si>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</si>
  <si>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</si>
  <si>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</si>
  <si>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</si>
  <si>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</si>
  <si>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</si>
  <si>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</si>
  <si>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</si>
  <si>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</si>
  <si>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</si>
  <si>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</si>
  <si>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</si>
  <si>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</si>
  <si>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</si>
  <si>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</si>
  <si>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</si>
  <si>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</si>
  <si>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</si>
  <si>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</si>
  <si>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</si>
  <si>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</si>
  <si>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</si>
  <si>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</si>
  <si>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</si>
  <si>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</si>
  <si>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</si>
  <si>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</si>
  <si>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</si>
  <si>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</si>
  <si>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</si>
  <si>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</si>
  <si>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</si>
  <si>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</si>
  <si>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</si>
  <si>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</si>
  <si>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</si>
  <si>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</si>
  <si>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</si>
  <si>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</si>
  <si>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</si>
  <si>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</si>
  <si>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</si>
  <si>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</si>
  <si>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</si>
  <si>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</si>
  <si>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</si>
  <si>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</si>
  <si>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</si>
  <si>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</si>
  <si>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</si>
  <si>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</si>
  <si>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</si>
  <si>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</si>
  <si>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</si>
  <si>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</si>
  <si>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</si>
  <si>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</si>
  <si>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</si>
  <si>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</si>
  <si>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</si>
  <si>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</si>
  <si>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</si>
  <si>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</si>
  <si>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</si>
  <si>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</si>
  <si>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</si>
  <si>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</si>
  <si>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</si>
  <si>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</si>
  <si>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</si>
  <si>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</si>
  <si>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</si>
  <si>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</si>
  <si>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</si>
  <si>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</si>
  <si>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</si>
  <si>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</si>
  <si>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</si>
  <si>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</si>
  <si>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</si>
  <si>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</si>
  <si>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</si>
  <si>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</si>
  <si>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</si>
  <si>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</si>
  <si>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</si>
  <si>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</si>
  <si>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</si>
  <si>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</si>
  <si>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</si>
  <si>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</si>
  <si>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</si>
  <si>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</si>
  <si>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</si>
  <si>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</si>
  <si>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</si>
  <si>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</si>
  <si>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</si>
  <si>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</si>
  <si>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</si>
  <si>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</si>
  <si>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</si>
  <si>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</si>
  <si>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</si>
  <si>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</si>
  <si>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</si>
  <si>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</si>
  <si>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</si>
  <si>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</si>
  <si>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</si>
  <si>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</si>
  <si>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</si>
  <si>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</si>
  <si>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</si>
  <si>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</si>
  <si>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</si>
  <si>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</si>
  <si>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</si>
  <si>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</si>
  <si>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</si>
  <si>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</si>
  <si>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</si>
  <si>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</si>
  <si>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</si>
  <si>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</si>
  <si>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</si>
  <si>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</si>
  <si>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</si>
  <si>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</si>
  <si>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</si>
  <si>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</si>
  <si>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</si>
  <si>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</si>
  <si>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</si>
  <si>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</si>
  <si>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</si>
  <si>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</si>
  <si>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</si>
  <si>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</si>
  <si>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アフガニスタン復興支援会合</t>
    <rPh sb="7" eb="9">
      <t>フッコウ</t>
    </rPh>
    <rPh sb="9" eb="11">
      <t>シエン</t>
    </rPh>
    <rPh sb="11" eb="13">
      <t>カイゴウ</t>
    </rPh>
    <phoneticPr fontId="5"/>
  </si>
  <si>
    <t>中東アフリカ局</t>
    <rPh sb="0" eb="2">
      <t>チュウトウ</t>
    </rPh>
    <rPh sb="6" eb="7">
      <t>キョク</t>
    </rPh>
    <phoneticPr fontId="5"/>
  </si>
  <si>
    <t>中東第二課</t>
    <rPh sb="0" eb="2">
      <t>チュウトウ</t>
    </rPh>
    <rPh sb="2" eb="5">
      <t>ダイニカ</t>
    </rPh>
    <phoneticPr fontId="5"/>
  </si>
  <si>
    <t>○</t>
  </si>
  <si>
    <t>外務省設置法第４条第二・三項</t>
    <rPh sb="0" eb="3">
      <t>ガイムショウ</t>
    </rPh>
    <rPh sb="3" eb="6">
      <t>セッチホウ</t>
    </rPh>
    <rPh sb="6" eb="7">
      <t>ダイ</t>
    </rPh>
    <rPh sb="8" eb="9">
      <t>ジョウ</t>
    </rPh>
    <rPh sb="9" eb="11">
      <t>ダイニ</t>
    </rPh>
    <rPh sb="12" eb="13">
      <t>サン</t>
    </rPh>
    <rPh sb="13" eb="14">
      <t>コウ</t>
    </rPh>
    <phoneticPr fontId="5"/>
  </si>
  <si>
    <t>アフガニスタンにおいては，2014年末に国際治安支援部隊(ISAF)の任務が終了し，治安権限がアフガニスタン治安部隊(ANDSF)に移譲された。2012年5月の「NATOシカゴ首脳会合」，同年7月の「アフガニスタンに関する東京会合」及び2014年12月の「アフガニスタンに関するロンドン会合」において，ISAF任務終了後の2024年までの10年間（「変革の１０年」）の治安・開発両面での持続的な安定に向けて国際社会が支援を継続する意思が確認された。同国の安定を確固たるものとするためには，国民和解や再統合といった政治プロセスへの取組が重要であり，我が国はこれらに貢献することを目指している。</t>
    <phoneticPr fontId="5"/>
  </si>
  <si>
    <t xml:space="preserve">政治プロセスに資することを目的とした，複数回にわたる本邦における協議の実施。（関係者が一堂に会する形式でのアフガニスタン和平関連会議や，既存の招へいスキームも活用した，アフガニスタン大統領府や同国治安当局等からの要人の招へいによる，アフガニスタン政治情勢や経済復興，治安情勢等についての率直な意見交換・対話の実施。）
</t>
    <phoneticPr fontId="5"/>
  </si>
  <si>
    <t>旅費</t>
    <rPh sb="0" eb="2">
      <t>リョヒ</t>
    </rPh>
    <phoneticPr fontId="5"/>
  </si>
  <si>
    <t>招へい費</t>
    <rPh sb="0" eb="1">
      <t>ショウ</t>
    </rPh>
    <rPh sb="3" eb="4">
      <t>ヒ</t>
    </rPh>
    <phoneticPr fontId="5"/>
  </si>
  <si>
    <t>庁費</t>
    <rPh sb="0" eb="2">
      <t>チョウヒ</t>
    </rPh>
    <phoneticPr fontId="5"/>
  </si>
  <si>
    <t>アフガニスタンの安定化に向けた政治プロセスへの貢献。</t>
    <rPh sb="8" eb="11">
      <t>アンテイカ</t>
    </rPh>
    <rPh sb="12" eb="13">
      <t>ム</t>
    </rPh>
    <rPh sb="15" eb="17">
      <t>セイジ</t>
    </rPh>
    <rPh sb="23" eb="25">
      <t>コウケン</t>
    </rPh>
    <phoneticPr fontId="5"/>
  </si>
  <si>
    <t>対話や会議に出席した人数（対話が実現しなかった場合は０としている）。達成度は，目標とした出席人数を踏まえた。</t>
    <rPh sb="0" eb="2">
      <t>タイワ</t>
    </rPh>
    <rPh sb="3" eb="5">
      <t>カイギ</t>
    </rPh>
    <rPh sb="6" eb="8">
      <t>シュッセキ</t>
    </rPh>
    <rPh sb="10" eb="12">
      <t>ニンズウ</t>
    </rPh>
    <rPh sb="13" eb="15">
      <t>タイワ</t>
    </rPh>
    <rPh sb="16" eb="18">
      <t>ジツゲン</t>
    </rPh>
    <rPh sb="23" eb="25">
      <t>バアイ</t>
    </rPh>
    <rPh sb="34" eb="36">
      <t>タッセイ</t>
    </rPh>
    <rPh sb="36" eb="37">
      <t>ド</t>
    </rPh>
    <rPh sb="39" eb="41">
      <t>モクヒョウ</t>
    </rPh>
    <rPh sb="44" eb="46">
      <t>シュッセキ</t>
    </rPh>
    <rPh sb="46" eb="48">
      <t>ニンズウ</t>
    </rPh>
    <rPh sb="49" eb="50">
      <t>フ</t>
    </rPh>
    <phoneticPr fontId="5"/>
  </si>
  <si>
    <t>人</t>
    <rPh sb="0" eb="1">
      <t>ヒト</t>
    </rPh>
    <phoneticPr fontId="5"/>
  </si>
  <si>
    <t>対話や会議に出席した人数</t>
    <rPh sb="0" eb="2">
      <t>タイワ</t>
    </rPh>
    <rPh sb="3" eb="5">
      <t>カイギ</t>
    </rPh>
    <rPh sb="6" eb="8">
      <t>シュッセキ</t>
    </rPh>
    <rPh sb="10" eb="12">
      <t>ニンズウ</t>
    </rPh>
    <phoneticPr fontId="5"/>
  </si>
  <si>
    <t>政治プロセス等に資する会議等の日本における開催回数。</t>
    <rPh sb="0" eb="2">
      <t>セイジ</t>
    </rPh>
    <rPh sb="6" eb="7">
      <t>ナド</t>
    </rPh>
    <rPh sb="8" eb="9">
      <t>シ</t>
    </rPh>
    <rPh sb="11" eb="13">
      <t>カイギ</t>
    </rPh>
    <rPh sb="13" eb="14">
      <t>ナド</t>
    </rPh>
    <rPh sb="15" eb="17">
      <t>ニホン</t>
    </rPh>
    <rPh sb="21" eb="23">
      <t>カイサイ</t>
    </rPh>
    <rPh sb="23" eb="25">
      <t>カイスウ</t>
    </rPh>
    <phoneticPr fontId="5"/>
  </si>
  <si>
    <t>回</t>
    <rPh sb="0" eb="1">
      <t>カイ</t>
    </rPh>
    <phoneticPr fontId="5"/>
  </si>
  <si>
    <t>毎年実施額／会合参加国数　　　　　　　　　　　　　　</t>
    <rPh sb="0" eb="2">
      <t>マイトシ</t>
    </rPh>
    <rPh sb="2" eb="5">
      <t>ジッシガク</t>
    </rPh>
    <rPh sb="6" eb="8">
      <t>カイゴウ</t>
    </rPh>
    <rPh sb="8" eb="11">
      <t>サンカコク</t>
    </rPh>
    <rPh sb="11" eb="12">
      <t>カズ</t>
    </rPh>
    <phoneticPr fontId="5"/>
  </si>
  <si>
    <t>2／10ヶ国</t>
    <rPh sb="5" eb="6">
      <t>コク</t>
    </rPh>
    <phoneticPr fontId="5"/>
  </si>
  <si>
    <t>0</t>
    <phoneticPr fontId="5"/>
  </si>
  <si>
    <t>Ⅰ　地域別外交</t>
    <phoneticPr fontId="5"/>
  </si>
  <si>
    <t>施策Ⅰ－５ 中東地域外交　　　１　 中東地域安定化に向けた働きかけ</t>
    <phoneticPr fontId="5"/>
  </si>
  <si>
    <t>イラク・アフガニスタンの復興の進展</t>
    <phoneticPr fontId="5"/>
  </si>
  <si>
    <t>東京会合（24年），ロンドン会合（26年）に続くプロセスとして，28年10月にブリュッセル閣僚会合が開催される予定。同会合でに向けアフガニスタン支援方針策定に参画するとともに，同方針に沿って，着実に支援を実施する。</t>
    <phoneticPr fontId="5"/>
  </si>
  <si>
    <t>平成29年度</t>
    <phoneticPr fontId="5"/>
  </si>
  <si>
    <t>アフガニスタンの持続的発展を支援し，再びテロの温床としないことは，我が国を含む国際社会全体の安全と繁栄を確保するためにも極めて重要であるとの観点から，アフガニスタンの安定化に資する国際会議を日本で開催し，アフガニスタンの復興に寄与する。</t>
    <phoneticPr fontId="5"/>
  </si>
  <si>
    <t>‐</t>
  </si>
  <si>
    <t>無</t>
  </si>
  <si>
    <t>平和国家を標榜する日本として，長年の紛争を経たアフガニスタンの政治プロセスに関与することは理解が得られるものと考える。
また，アフガニスタンの安定が中東の安定に不可欠であることから，アフガニスタンにおける政治プロセスへの貢献は，中東に多くのエネルギーを依存する我が国にとっても重要。</t>
    <phoneticPr fontId="5"/>
  </si>
  <si>
    <t>外交当局が主体となる必要がある事業である。</t>
    <phoneticPr fontId="5"/>
  </si>
  <si>
    <t>平和国家を標榜する日本として，長年の紛争を経たアフガニスタンの政治プロセスに関与することは理解が得られるものと考える。
また，アフガニスタンの安定が中東の安定に不可欠であることから，アフガニスタンにおける政治プロセスへの貢献は，中東に多くのエネルギーを依存する我が国にとっても重要。</t>
    <phoneticPr fontId="5"/>
  </si>
  <si>
    <t>アフガニスタンの政治・治安情勢の悪化する中，政治プロセスに貢献するためには，関係者への静かな形での個別の働きかけが最も有効であると考えられたため，関係者が一堂に会する形式での会合の実施は見送られた。</t>
    <rPh sb="8" eb="10">
      <t>セイジ</t>
    </rPh>
    <rPh sb="11" eb="13">
      <t>チアン</t>
    </rPh>
    <rPh sb="13" eb="15">
      <t>ジョウセイ</t>
    </rPh>
    <rPh sb="16" eb="18">
      <t>アッカ</t>
    </rPh>
    <rPh sb="20" eb="21">
      <t>ナカ</t>
    </rPh>
    <rPh sb="22" eb="24">
      <t>セイジ</t>
    </rPh>
    <rPh sb="29" eb="31">
      <t>コウケン</t>
    </rPh>
    <rPh sb="38" eb="41">
      <t>カンケイシャ</t>
    </rPh>
    <rPh sb="43" eb="44">
      <t>シズ</t>
    </rPh>
    <rPh sb="46" eb="47">
      <t>カタチ</t>
    </rPh>
    <rPh sb="49" eb="51">
      <t>コベツ</t>
    </rPh>
    <rPh sb="52" eb="53">
      <t>ハタラ</t>
    </rPh>
    <rPh sb="57" eb="58">
      <t>モット</t>
    </rPh>
    <rPh sb="59" eb="61">
      <t>ユウコウ</t>
    </rPh>
    <rPh sb="65" eb="66">
      <t>カンガ</t>
    </rPh>
    <rPh sb="73" eb="76">
      <t>カンケイシャ</t>
    </rPh>
    <rPh sb="77" eb="79">
      <t>イチドウ</t>
    </rPh>
    <rPh sb="80" eb="81">
      <t>カイ</t>
    </rPh>
    <rPh sb="83" eb="85">
      <t>ケイシキ</t>
    </rPh>
    <rPh sb="87" eb="89">
      <t>カイゴウ</t>
    </rPh>
    <rPh sb="90" eb="92">
      <t>ジッシ</t>
    </rPh>
    <rPh sb="93" eb="95">
      <t>ミオク</t>
    </rPh>
    <phoneticPr fontId="5"/>
  </si>
  <si>
    <t>流動的なアフガニスタン情勢を受け，会合の実施自体は実現できなかったものの，他の手段を通じ，アフガニスタンの安定や政治プロセスの進展に貢献した。</t>
    <phoneticPr fontId="5"/>
  </si>
  <si>
    <t xml:space="preserve">（１）28年10月の「アフガニスタンに関するブリュッセル会合」で表明した対アフガニスタン支援方針に沿って，日本として，治安維持，農業振興やインフラ整備を始めとした経済社会開発，人づくりの分野を念頭に置きつつ，より効果的な支援を実施していけるよう努める。
（２）また，「相互責任を通じた自立のための枠組み（SMAF）」に基づきアフガニスタンと国際社会の相互のコミットメントが確実に実施されるよう，各ドナー国等と共に調整に努める。
</t>
    <phoneticPr fontId="5"/>
  </si>
  <si>
    <t xml:space="preserve">（１）５月末，アフガニスタンの首都カブールで大規模テロ事案が発生し，150名以上の死者及び320名以上の負傷者が発生｡この爆発テロにより，カブールの日本大使館も物理的被害を受けた。現地では，５月末以降も不安定な治安状況が継続しており，日本による支援は，現地の治安情勢を踏まえ，大使館員や在留邦人の安全の確保に最大限配慮し，可能な限りの支援を行うこととなった。このような状況下においても可能となる国際機関を通じたアフガニスタンの治安維持のためのの警察官への支援，人づくりのためのアフガニスタン人の日本への招へい事業（未来への架け橋中核人材育成プロジェクト）等を積極的に行った。さらに，我が方政務がアフガニスタン政府と接触する際（例：在京アフガニスタン大使と中根外務副大臣，佐藤外務副大臣との面談）等を最大限活用し，現地の治安改善に向けた働きかけを積極的に行った。
（２）「相互責任を通じた自立のための枠組み（SMAF）」のフォローアップのためのドナーとの協調については，効果的な支援のため，我が国は，ドナー会議に積極的に参加し，各国との協調に努めた。具体的には，６月及び30年２月に開催されたアフガニスタン和平のためのカブールプロセスへの出席，地域協力の協議体である９月，12月のイスタンブールプロセス会合，11月の第７回アフガニスタン地域経済協力会議（RECCA-Ⅶ）へも参加し，ドナーとの対話を通じた情報収集とともに，我が国の支援をアピールする機会ともなった。
</t>
    <phoneticPr fontId="5"/>
  </si>
  <si>
    <t>課長　松林　健一郎</t>
    <rPh sb="0" eb="2">
      <t>カチョウ</t>
    </rPh>
    <rPh sb="3" eb="5">
      <t>マツバヤシ</t>
    </rPh>
    <rPh sb="6" eb="9">
      <t>ケンイチロウ</t>
    </rPh>
    <phoneticPr fontId="5"/>
  </si>
  <si>
    <t>アフガニスタンの安定化に向けた政治プロセスへの貢献が本件事業の目的であり，本目標は一朝一夕に達成されるものではなく，その達成状況を毎年定量的に示すことは不可能。</t>
    <rPh sb="8" eb="11">
      <t>アンテイカ</t>
    </rPh>
    <rPh sb="12" eb="13">
      <t>ム</t>
    </rPh>
    <rPh sb="15" eb="17">
      <t>セイジ</t>
    </rPh>
    <rPh sb="23" eb="25">
      <t>コウケン</t>
    </rPh>
    <rPh sb="26" eb="28">
      <t>ホンケン</t>
    </rPh>
    <rPh sb="28" eb="30">
      <t>ジギョウ</t>
    </rPh>
    <rPh sb="31" eb="33">
      <t>モクテキ</t>
    </rPh>
    <rPh sb="37" eb="38">
      <t>ホン</t>
    </rPh>
    <rPh sb="38" eb="40">
      <t>モクヒョウ</t>
    </rPh>
    <rPh sb="41" eb="45">
      <t>イッチョウイッセキ</t>
    </rPh>
    <rPh sb="46" eb="48">
      <t>タッセイ</t>
    </rPh>
    <rPh sb="60" eb="62">
      <t>タッセイ</t>
    </rPh>
    <rPh sb="62" eb="64">
      <t>ジョウキョウ</t>
    </rPh>
    <rPh sb="65" eb="67">
      <t>マイトシ</t>
    </rPh>
    <rPh sb="67" eb="70">
      <t>テイリョウテキ</t>
    </rPh>
    <rPh sb="71" eb="72">
      <t>シメ</t>
    </rPh>
    <rPh sb="76" eb="79">
      <t>フカノウ</t>
    </rPh>
    <phoneticPr fontId="5"/>
  </si>
  <si>
    <t>アフガニスタンの安定に向け，対アフガニスタン支援の現状分析と課題等を再検証し，国際社会と共により効果的な復興支援を行っていくための方途と議論することが本事業の狙い。前年度までの事業実施により，国際社会が連携してアフガニスタンの安定に向けて取り組むことができるよう，アフガニスタン政府及びトップドナーと緊密な関係を構築しつつある。</t>
    <rPh sb="8" eb="10">
      <t>アンテイ</t>
    </rPh>
    <rPh sb="11" eb="12">
      <t>ム</t>
    </rPh>
    <rPh sb="14" eb="15">
      <t>タイ</t>
    </rPh>
    <rPh sb="22" eb="24">
      <t>シエン</t>
    </rPh>
    <rPh sb="25" eb="27">
      <t>ゲンジョウ</t>
    </rPh>
    <rPh sb="27" eb="29">
      <t>ブンセキ</t>
    </rPh>
    <rPh sb="30" eb="32">
      <t>カダイ</t>
    </rPh>
    <rPh sb="32" eb="33">
      <t>ナド</t>
    </rPh>
    <rPh sb="34" eb="35">
      <t>サイ</t>
    </rPh>
    <rPh sb="35" eb="37">
      <t>ケンショウ</t>
    </rPh>
    <rPh sb="39" eb="41">
      <t>コクサイ</t>
    </rPh>
    <rPh sb="41" eb="43">
      <t>シャカイ</t>
    </rPh>
    <rPh sb="44" eb="45">
      <t>トモ</t>
    </rPh>
    <rPh sb="48" eb="51">
      <t>コウカテキ</t>
    </rPh>
    <rPh sb="52" eb="54">
      <t>フッコウ</t>
    </rPh>
    <rPh sb="54" eb="56">
      <t>シエン</t>
    </rPh>
    <rPh sb="57" eb="58">
      <t>オコナ</t>
    </rPh>
    <rPh sb="65" eb="67">
      <t>ホウト</t>
    </rPh>
    <rPh sb="68" eb="70">
      <t>ギロン</t>
    </rPh>
    <rPh sb="75" eb="76">
      <t>ホン</t>
    </rPh>
    <rPh sb="76" eb="78">
      <t>ジギョウ</t>
    </rPh>
    <rPh sb="79" eb="80">
      <t>ネラ</t>
    </rPh>
    <rPh sb="82" eb="85">
      <t>ゼンネンド</t>
    </rPh>
    <rPh sb="88" eb="90">
      <t>ジギョウ</t>
    </rPh>
    <rPh sb="90" eb="92">
      <t>ジッシ</t>
    </rPh>
    <rPh sb="96" eb="98">
      <t>コクサイ</t>
    </rPh>
    <rPh sb="98" eb="100">
      <t>シャカイ</t>
    </rPh>
    <rPh sb="101" eb="103">
      <t>レンケイ</t>
    </rPh>
    <rPh sb="113" eb="115">
      <t>アンテイ</t>
    </rPh>
    <rPh sb="116" eb="117">
      <t>ム</t>
    </rPh>
    <rPh sb="119" eb="120">
      <t>ト</t>
    </rPh>
    <rPh sb="121" eb="122">
      <t>ク</t>
    </rPh>
    <rPh sb="139" eb="141">
      <t>セイフ</t>
    </rPh>
    <rPh sb="141" eb="142">
      <t>オヨ</t>
    </rPh>
    <rPh sb="150" eb="152">
      <t>キンミツ</t>
    </rPh>
    <rPh sb="153" eb="155">
      <t>カンケイ</t>
    </rPh>
    <rPh sb="156" eb="158">
      <t>コウチク</t>
    </rPh>
    <phoneticPr fontId="5"/>
  </si>
  <si>
    <t>アフガニスタン・パキスタン担当特使級の協議体である国際コンタクト・グループ（ICG）会合へ我が国からも積極的に参加する。</t>
    <rPh sb="13" eb="15">
      <t>タントウ</t>
    </rPh>
    <rPh sb="15" eb="17">
      <t>トクシ</t>
    </rPh>
    <rPh sb="17" eb="18">
      <t>キュウ</t>
    </rPh>
    <rPh sb="19" eb="21">
      <t>キョウギ</t>
    </rPh>
    <rPh sb="21" eb="22">
      <t>タイ</t>
    </rPh>
    <rPh sb="25" eb="27">
      <t>コクサイ</t>
    </rPh>
    <rPh sb="42" eb="44">
      <t>カイゴウ</t>
    </rPh>
    <rPh sb="45" eb="46">
      <t>ワ</t>
    </rPh>
    <rPh sb="47" eb="48">
      <t>クニ</t>
    </rPh>
    <rPh sb="51" eb="54">
      <t>セッキョクテキ</t>
    </rPh>
    <rPh sb="55" eb="57">
      <t>サンカ</t>
    </rPh>
    <phoneticPr fontId="5"/>
  </si>
  <si>
    <t>あくまで参考指標なるも，ICG会合への我が国からの出席回数。</t>
    <rPh sb="4" eb="6">
      <t>サンコウ</t>
    </rPh>
    <rPh sb="6" eb="8">
      <t>シヒョウ</t>
    </rPh>
    <rPh sb="15" eb="17">
      <t>カイゴウ</t>
    </rPh>
    <rPh sb="19" eb="20">
      <t>ワ</t>
    </rPh>
    <rPh sb="21" eb="22">
      <t>クニ</t>
    </rPh>
    <rPh sb="25" eb="27">
      <t>シュッセキ</t>
    </rPh>
    <rPh sb="27" eb="29">
      <t>カイスウ</t>
    </rPh>
    <phoneticPr fontId="5"/>
  </si>
  <si>
    <t>回</t>
    <rPh sb="0" eb="1">
      <t>カイ</t>
    </rPh>
    <phoneticPr fontId="5"/>
  </si>
  <si>
    <t>0</t>
    <phoneticPr fontId="5"/>
  </si>
  <si>
    <t>499</t>
    <phoneticPr fontId="5"/>
  </si>
  <si>
    <t>486</t>
    <phoneticPr fontId="5"/>
  </si>
  <si>
    <t>248</t>
    <phoneticPr fontId="5"/>
  </si>
  <si>
    <t>30</t>
    <phoneticPr fontId="5"/>
  </si>
  <si>
    <t>29</t>
    <phoneticPr fontId="5"/>
  </si>
  <si>
    <t>37</t>
    <phoneticPr fontId="5"/>
  </si>
  <si>
    <t>引き続き，情勢を注視しつつ，適時適切なタイミングで，入札等を用いて適切な執行に努める。</t>
    <phoneticPr fontId="5"/>
  </si>
  <si>
    <t>旅費</t>
    <rPh sb="0" eb="2">
      <t>リョヒ</t>
    </rPh>
    <phoneticPr fontId="5"/>
  </si>
  <si>
    <t>出張旅費</t>
    <rPh sb="0" eb="2">
      <t>シュッチョウ</t>
    </rPh>
    <rPh sb="2" eb="4">
      <t>リョヒ</t>
    </rPh>
    <phoneticPr fontId="5"/>
  </si>
  <si>
    <t>個人（Ａ）</t>
    <rPh sb="0" eb="2">
      <t>コジン</t>
    </rPh>
    <phoneticPr fontId="5"/>
  </si>
  <si>
    <t>個人（Ｂ）</t>
    <rPh sb="0" eb="2">
      <t>コジン</t>
    </rPh>
    <phoneticPr fontId="5"/>
  </si>
  <si>
    <t>-</t>
    <phoneticPr fontId="5"/>
  </si>
  <si>
    <t>引き続き適切かつ効率的な事業実施に努める。</t>
    <phoneticPr fontId="5"/>
  </si>
  <si>
    <t>外部有識者の点検対象外である。</t>
    <phoneticPr fontId="5"/>
  </si>
  <si>
    <t>アフガニスタンの復興と治安回復に向けた，対アフガニスタン支援の現状分析と課題等を再検証し，国際社会と共により効果的な復興支援を行っていくための方途と議論するため，「国際コンタクトグループ会合（ＩＣＧ会合）」の枠組みを活用し本邦にて右会合を開催するための経費</t>
    <rPh sb="8" eb="10">
      <t>フッコウ</t>
    </rPh>
    <rPh sb="11" eb="13">
      <t>チアン</t>
    </rPh>
    <rPh sb="13" eb="15">
      <t>カイフク</t>
    </rPh>
    <rPh sb="82" eb="84">
      <t>コクサイ</t>
    </rPh>
    <rPh sb="93" eb="95">
      <t>カイゴウ</t>
    </rPh>
    <rPh sb="99" eb="101">
      <t>カイゴウ</t>
    </rPh>
    <rPh sb="104" eb="106">
      <t>ワクグ</t>
    </rPh>
    <rPh sb="108" eb="110">
      <t>カツヨウ</t>
    </rPh>
    <rPh sb="111" eb="113">
      <t>ホンポウ</t>
    </rPh>
    <rPh sb="115" eb="116">
      <t>ミギ</t>
    </rPh>
    <rPh sb="116" eb="118">
      <t>カイゴウ</t>
    </rPh>
    <rPh sb="119" eb="121">
      <t>カイサイ</t>
    </rPh>
    <rPh sb="126" eb="128">
      <t>ケイヒ</t>
    </rPh>
    <phoneticPr fontId="5"/>
  </si>
  <si>
    <t>今後も引き続き適切かつ効率的な事業実施に努める。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</si>
</sst>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57150</xdr:colOff>
      <xdr:row>742</xdr:row>
      <xdr:rowOff>219075</xdr:rowOff>
    </xdr:from>
    <xdr:ext cx="1790700" cy="620170"/>
    <xdr:sp macro="" textlink="">
      <xdr:nvSpPr>
        <xdr:cNvPr id="2" name="テキスト ボックス 1"/>
        <xdr:cNvSpPr txBox="1"/>
      </xdr:nvSpPr>
      <xdr:spPr>
        <a:xfrm>
          <a:off x="2257425" y="60740925"/>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26</xdr:col>
      <xdr:colOff>161925</xdr:colOff>
      <xdr:row>742</xdr:row>
      <xdr:rowOff>238125</xdr:rowOff>
    </xdr:from>
    <xdr:ext cx="1790700" cy="631327"/>
    <xdr:sp macro="" textlink="">
      <xdr:nvSpPr>
        <xdr:cNvPr id="3" name="テキスト ボックス 2"/>
        <xdr:cNvSpPr txBox="1"/>
      </xdr:nvSpPr>
      <xdr:spPr>
        <a:xfrm>
          <a:off x="5362575" y="45205650"/>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　出張者２名</a:t>
          </a:r>
          <a:endParaRPr kumimoji="1" lang="en-US" altLang="ja-JP" sz="1100"/>
        </a:p>
        <a:p>
          <a:r>
            <a:rPr kumimoji="1" lang="ja-JP" altLang="en-US" sz="1100"/>
            <a:t>１．７百万円</a:t>
          </a:r>
          <a:endParaRPr kumimoji="1" lang="en-US" altLang="ja-JP" sz="1100"/>
        </a:p>
        <a:p>
          <a:endParaRPr kumimoji="1" lang="ja-JP" altLang="en-US" sz="1100"/>
        </a:p>
      </xdr:txBody>
    </xdr:sp>
    <xdr:clientData/>
  </xdr:oneCellAnchor>
  <xdr:twoCellAnchor>
    <xdr:from>
      <xdr:col>20</xdr:col>
      <xdr:colOff>180975</xdr:colOff>
      <xdr:row>743</xdr:row>
      <xdr:rowOff>200025</xdr:rowOff>
    </xdr:from>
    <xdr:to>
      <xdr:col>26</xdr:col>
      <xdr:colOff>28575</xdr:colOff>
      <xdr:row>743</xdr:row>
      <xdr:rowOff>200027</xdr:rowOff>
    </xdr:to>
    <xdr:cxnSp macro="">
      <xdr:nvCxnSpPr>
        <xdr:cNvPr id="7" name="直線矢印コネクタ 6"/>
        <xdr:cNvCxnSpPr/>
      </xdr:nvCxnSpPr>
      <xdr:spPr>
        <a:xfrm flipV="1">
          <a:off x="4181475" y="61074300"/>
          <a:ext cx="1047750"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485</v>
      </c>
      <c r="AP2" s="937"/>
      <c r="AQ2" s="937"/>
      <c r="AR2" s="79" t="str">
        <f>IF(OR(AO2="　", AO2=""), "", "-")</f>
        <v/>
      </c>
      <c r="AS2" s="938">
        <v>36</v>
      </c>
      <c r="AT2" s="938"/>
      <c r="AU2" s="938"/>
      <c r="AV2" s="52" t="str">
        <f>IF(AW2="", "", "-")</f>
        <v/>
      </c>
      <c r="AW2" s="909"/>
      <c r="AX2" s="909"/>
    </row>
    <row r="3" spans="1:50" ht="21" customHeight="1" thickBot="1">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585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603</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10</v>
      </c>
      <c r="Q13" s="657"/>
      <c r="R13" s="657"/>
      <c r="S13" s="657"/>
      <c r="T13" s="657"/>
      <c r="U13" s="657"/>
      <c r="V13" s="658"/>
      <c r="W13" s="656">
        <v>14</v>
      </c>
      <c r="X13" s="657"/>
      <c r="Y13" s="657"/>
      <c r="Z13" s="657"/>
      <c r="AA13" s="657"/>
      <c r="AB13" s="657"/>
      <c r="AC13" s="658"/>
      <c r="AD13" s="656">
        <v>13</v>
      </c>
      <c r="AE13" s="657"/>
      <c r="AF13" s="657"/>
      <c r="AG13" s="657"/>
      <c r="AH13" s="657"/>
      <c r="AI13" s="657"/>
      <c r="AJ13" s="658"/>
      <c r="AK13" s="656">
        <v>10</v>
      </c>
      <c r="AL13" s="657"/>
      <c r="AM13" s="657"/>
      <c r="AN13" s="657"/>
      <c r="AO13" s="657"/>
      <c r="AP13" s="657"/>
      <c r="AQ13" s="658"/>
      <c r="AR13" s="917">
        <v>12</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10</v>
      </c>
      <c r="Q18" s="878"/>
      <c r="R18" s="878"/>
      <c r="S18" s="878"/>
      <c r="T18" s="878"/>
      <c r="U18" s="878"/>
      <c r="V18" s="879"/>
      <c r="W18" s="877">
        <f>SUM(W13:AC17)</f>
        <v>14</v>
      </c>
      <c r="X18" s="878"/>
      <c r="Y18" s="878"/>
      <c r="Z18" s="878"/>
      <c r="AA18" s="878"/>
      <c r="AB18" s="878"/>
      <c r="AC18" s="879"/>
      <c r="AD18" s="877">
        <f>SUM(AD13:AJ17)</f>
        <v>13</v>
      </c>
      <c r="AE18" s="878"/>
      <c r="AF18" s="878"/>
      <c r="AG18" s="878"/>
      <c r="AH18" s="878"/>
      <c r="AI18" s="878"/>
      <c r="AJ18" s="879"/>
      <c r="AK18" s="877">
        <f>SUM(AK13:AQ17)</f>
        <v>10</v>
      </c>
      <c r="AL18" s="878"/>
      <c r="AM18" s="878"/>
      <c r="AN18" s="878"/>
      <c r="AO18" s="878"/>
      <c r="AP18" s="878"/>
      <c r="AQ18" s="879"/>
      <c r="AR18" s="877">
        <f>SUM(AR13:AX17)</f>
        <v>12</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7</v>
      </c>
      <c r="Q19" s="657"/>
      <c r="R19" s="657"/>
      <c r="S19" s="657"/>
      <c r="T19" s="657"/>
      <c r="U19" s="657"/>
      <c r="V19" s="658"/>
      <c r="W19" s="656">
        <v>2</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0.7</v>
      </c>
      <c r="Q20" s="311"/>
      <c r="R20" s="311"/>
      <c r="S20" s="311"/>
      <c r="T20" s="311"/>
      <c r="U20" s="311"/>
      <c r="V20" s="311"/>
      <c r="W20" s="311">
        <f t="shared" ref="W20" si="0">IF(W18=0, "-", SUM(W19)/W18)</f>
        <v>0.14285714285714285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498</v>
      </c>
      <c r="H21" s="310"/>
      <c r="I21" s="310"/>
      <c r="J21" s="310"/>
      <c r="K21" s="310"/>
      <c r="L21" s="310"/>
      <c r="M21" s="310"/>
      <c r="N21" s="310"/>
      <c r="O21" s="310"/>
      <c r="P21" s="311">
        <f>IF(P19=0, "-", SUM(P19)/SUM(P13,P14))</f>
        <v>0.7</v>
      </c>
      <c r="Q21" s="311"/>
      <c r="R21" s="311"/>
      <c r="S21" s="311"/>
      <c r="T21" s="311"/>
      <c r="U21" s="311"/>
      <c r="V21" s="311"/>
      <c r="W21" s="311">
        <f t="shared" ref="W21" si="2">IF(W19=0, "-", SUM(W19)/SUM(W13,W14))</f>
        <v>0.14285714285714285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6</v>
      </c>
      <c r="Q23" s="918"/>
      <c r="R23" s="918"/>
      <c r="S23" s="918"/>
      <c r="T23" s="918"/>
      <c r="U23" s="918"/>
      <c r="V23" s="935"/>
      <c r="W23" s="917">
        <v>0.8</v>
      </c>
      <c r="X23" s="918"/>
      <c r="Y23" s="918"/>
      <c r="Z23" s="918"/>
      <c r="AA23" s="918"/>
      <c r="AB23" s="918"/>
      <c r="AC23" s="935"/>
      <c r="AD23" s="972" t="s">
        <v>606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559</v>
      </c>
      <c r="H24" s="954"/>
      <c r="I24" s="954"/>
      <c r="J24" s="954"/>
      <c r="K24" s="954"/>
      <c r="L24" s="954"/>
      <c r="M24" s="954"/>
      <c r="N24" s="954"/>
      <c r="O24" s="955"/>
      <c r="P24" s="656">
        <v>0</v>
      </c>
      <c r="Q24" s="657"/>
      <c r="R24" s="657"/>
      <c r="S24" s="657"/>
      <c r="T24" s="657"/>
      <c r="U24" s="657"/>
      <c r="V24" s="658"/>
      <c r="W24" s="656">
        <v>3.8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560</v>
      </c>
      <c r="H25" s="954"/>
      <c r="I25" s="954"/>
      <c r="J25" s="954"/>
      <c r="K25" s="954"/>
      <c r="L25" s="954"/>
      <c r="M25" s="954"/>
      <c r="N25" s="954"/>
      <c r="O25" s="955"/>
      <c r="P25" s="656">
        <v>4</v>
      </c>
      <c r="Q25" s="657"/>
      <c r="R25" s="657"/>
      <c r="S25" s="657"/>
      <c r="T25" s="657"/>
      <c r="U25" s="657"/>
      <c r="V25" s="658"/>
      <c r="W25" s="656">
        <v>5.4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2</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476</v>
      </c>
      <c r="H29" s="960"/>
      <c r="I29" s="960"/>
      <c r="J29" s="960"/>
      <c r="K29" s="960"/>
      <c r="L29" s="960"/>
      <c r="M29" s="960"/>
      <c r="N29" s="960"/>
      <c r="O29" s="961"/>
      <c r="P29" s="931">
        <f>AK13</f>
        <v>10</v>
      </c>
      <c r="Q29" s="932"/>
      <c r="R29" s="932"/>
      <c r="S29" s="932"/>
      <c r="T29" s="932"/>
      <c r="U29" s="932"/>
      <c r="V29" s="933"/>
      <c r="W29" s="931">
        <f>AR13</f>
        <v>12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5</v>
      </c>
      <c r="AF32" s="212"/>
      <c r="AG32" s="212"/>
      <c r="AH32" s="212"/>
      <c r="AI32" s="211">
        <v>0</v>
      </c>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5</v>
      </c>
      <c r="AF33" s="212"/>
      <c r="AG33" s="212"/>
      <c r="AH33" s="212"/>
      <c r="AI33" s="211">
        <v>0</v>
      </c>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0</v>
      </c>
      <c r="AJ34" s="212"/>
      <c r="AK34" s="212"/>
      <c r="AL34" s="212"/>
      <c r="AM34" s="211"/>
      <c r="AN34" s="212"/>
      <c r="AO34" s="212"/>
      <c r="AP34" s="212"/>
      <c r="AQ34" s="333"/>
      <c r="AR34" s="200"/>
      <c r="AS34" s="200"/>
      <c r="AT34" s="334"/>
      <c r="AU34" s="212"/>
      <c r="AV34" s="212"/>
      <c r="AW34" s="212"/>
      <c r="AX34" s="214"/>
    </row>
    <row r="35" spans="1:50" ht="23.25" hidden="1" customHeight="1">
      <c r="A35" s="219" t="s">
        <v>529</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customHeight="1">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586</v>
      </c>
      <c r="H82" s="675"/>
      <c r="I82" s="675"/>
      <c r="J82" s="675"/>
      <c r="K82" s="675"/>
      <c r="L82" s="675"/>
      <c r="M82" s="675"/>
      <c r="N82" s="675"/>
      <c r="O82" s="675"/>
      <c r="P82" s="675"/>
      <c r="Q82" s="675"/>
      <c r="R82" s="675"/>
      <c r="S82" s="675"/>
      <c r="T82" s="675"/>
      <c r="U82" s="675"/>
      <c r="V82" s="675"/>
      <c r="W82" s="675"/>
      <c r="X82" s="675"/>
      <c r="Y82" s="675"/>
      <c r="Z82" s="675"/>
      <c r="AA82" s="676"/>
      <c r="AB82" s="883" t="s">
        <v>587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41.2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588</v>
      </c>
      <c r="H87" s="98"/>
      <c r="I87" s="98"/>
      <c r="J87" s="98"/>
      <c r="K87" s="98"/>
      <c r="L87" s="98"/>
      <c r="M87" s="98"/>
      <c r="N87" s="98"/>
      <c r="O87" s="99"/>
      <c r="P87" s="98" t="s">
        <v>589</v>
      </c>
      <c r="Q87" s="510"/>
      <c r="R87" s="510"/>
      <c r="S87" s="510"/>
      <c r="T87" s="510"/>
      <c r="U87" s="510"/>
      <c r="V87" s="510"/>
      <c r="W87" s="510"/>
      <c r="X87" s="511"/>
      <c r="Y87" s="557" t="s">
        <v>62</v>
      </c>
      <c r="Z87" s="558"/>
      <c r="AA87" s="559"/>
      <c r="AB87" s="457" t="s">
        <v>590</v>
      </c>
      <c r="AC87" s="457"/>
      <c r="AD87" s="457"/>
      <c r="AE87" s="211">
        <v>2</v>
      </c>
      <c r="AF87" s="212"/>
      <c r="AG87" s="212"/>
      <c r="AH87" s="212"/>
      <c r="AI87" s="211">
        <v>2</v>
      </c>
      <c r="AJ87" s="212"/>
      <c r="AK87" s="212"/>
      <c r="AL87" s="212"/>
      <c r="AM87" s="211">
        <v>2</v>
      </c>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590</v>
      </c>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37.5"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hidden="1" customHeight="1">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1</v>
      </c>
      <c r="AF101" s="212"/>
      <c r="AG101" s="212"/>
      <c r="AH101" s="213"/>
      <c r="AI101" s="211">
        <v>0</v>
      </c>
      <c r="AJ101" s="212"/>
      <c r="AK101" s="212"/>
      <c r="AL101" s="213"/>
      <c r="AM101" s="211"/>
      <c r="AN101" s="212"/>
      <c r="AO101" s="212"/>
      <c r="AP101" s="213"/>
      <c r="AQ101" s="211"/>
      <c r="AR101" s="212"/>
      <c r="AS101" s="212"/>
      <c r="AT101" s="213"/>
      <c r="AU101" s="211"/>
      <c r="AV101" s="212"/>
      <c r="AW101" s="212"/>
      <c r="AX101" s="213"/>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2</v>
      </c>
      <c r="AF102" s="414"/>
      <c r="AG102" s="414"/>
      <c r="AH102" s="414"/>
      <c r="AI102" s="414">
        <v>0</v>
      </c>
      <c r="AJ102" s="414"/>
      <c r="AK102" s="414"/>
      <c r="AL102" s="414"/>
      <c r="AM102" s="414"/>
      <c r="AN102" s="414"/>
      <c r="AO102" s="414"/>
      <c r="AP102" s="414"/>
      <c r="AQ102" s="266"/>
      <c r="AR102" s="267"/>
      <c r="AS102" s="267"/>
      <c r="AT102" s="312"/>
      <c r="AU102" s="266"/>
      <c r="AV102" s="267"/>
      <c r="AW102" s="267"/>
      <c r="AX102" s="312"/>
    </row>
    <row r="103" spans="1:60" ht="31.5" hidden="1"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0.2</v>
      </c>
      <c r="AF116" s="414"/>
      <c r="AG116" s="414"/>
      <c r="AH116" s="414"/>
      <c r="AI116" s="414">
        <v>0</v>
      </c>
      <c r="AJ116" s="414"/>
      <c r="AK116" s="414"/>
      <c r="AL116" s="414"/>
      <c r="AM116" s="414">
        <v>0</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503</v>
      </c>
      <c r="AC117" s="469"/>
      <c r="AD117" s="470"/>
      <c r="AE117" s="547" t="s">
        <v>568</v>
      </c>
      <c r="AF117" s="547"/>
      <c r="AG117" s="547"/>
      <c r="AH117" s="547"/>
      <c r="AI117" s="547" t="s">
        <v>569</v>
      </c>
      <c r="AJ117" s="547"/>
      <c r="AK117" s="547"/>
      <c r="AL117" s="547"/>
      <c r="AM117" s="547" t="s">
        <v>591</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572</v>
      </c>
      <c r="H154" s="98"/>
      <c r="I154" s="98"/>
      <c r="J154" s="98"/>
      <c r="K154" s="98"/>
      <c r="L154" s="98"/>
      <c r="M154" s="98"/>
      <c r="N154" s="98"/>
      <c r="O154" s="98"/>
      <c r="P154" s="99"/>
      <c r="Q154" s="118" t="s">
        <v>573</v>
      </c>
      <c r="R154" s="98"/>
      <c r="S154" s="98"/>
      <c r="T154" s="98"/>
      <c r="U154" s="98"/>
      <c r="V154" s="98"/>
      <c r="W154" s="98"/>
      <c r="X154" s="98"/>
      <c r="Y154" s="98"/>
      <c r="Z154" s="98"/>
      <c r="AA154" s="286"/>
      <c r="AB154" s="134" t="s">
        <v>574</v>
      </c>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99"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338.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21.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126.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576</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79.5" customHeight="1">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605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604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607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592</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c r="A738" s="990" t="s">
        <v>361</v>
      </c>
      <c r="B738" s="203"/>
      <c r="C738" s="203"/>
      <c r="D738" s="204"/>
      <c r="E738" s="986" t="s">
        <v>596</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483</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t="s">
        <v>550</v>
      </c>
      <c r="F739" s="998"/>
      <c r="G739" s="998"/>
      <c r="H739" s="91" t="str">
        <f>IF(E739="", "", "(")</f>
        <v>(</v>
      </c>
      <c r="I739" s="981" t="s">
        <v>485</v>
      </c>
      <c r="J739" s="981"/>
      <c r="K739" s="91" t="str">
        <f>IF(OR(I739="　", I739=""), "", "-")</f>
        <v/>
      </c>
      <c r="L739" s="982">
        <v>36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1.7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601</v>
      </c>
      <c r="D837" s="340"/>
      <c r="E837" s="340"/>
      <c r="F837" s="340"/>
      <c r="G837" s="340"/>
      <c r="H837" s="340"/>
      <c r="I837" s="340"/>
      <c r="J837" s="341"/>
      <c r="K837" s="342"/>
      <c r="L837" s="342"/>
      <c r="M837" s="342"/>
      <c r="N837" s="342"/>
      <c r="O837" s="342"/>
      <c r="P837" s="355" t="s">
        <v>600</v>
      </c>
      <c r="Q837" s="343"/>
      <c r="R837" s="343"/>
      <c r="S837" s="343"/>
      <c r="T837" s="343"/>
      <c r="U837" s="343"/>
      <c r="V837" s="343"/>
      <c r="W837" s="343"/>
      <c r="X837" s="343"/>
      <c r="Y837" s="344">
        <v>0.8</v>
      </c>
      <c r="Z837" s="345"/>
      <c r="AA837" s="345"/>
      <c r="AB837" s="346"/>
      <c r="AC837" s="356" t="s">
        <v>528</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602</v>
      </c>
      <c r="D838" s="340"/>
      <c r="E838" s="340"/>
      <c r="F838" s="340"/>
      <c r="G838" s="340"/>
      <c r="H838" s="340"/>
      <c r="I838" s="340"/>
      <c r="J838" s="341"/>
      <c r="K838" s="342"/>
      <c r="L838" s="342"/>
      <c r="M838" s="342"/>
      <c r="N838" s="342"/>
      <c r="O838" s="342"/>
      <c r="P838" s="355" t="s">
        <v>600</v>
      </c>
      <c r="Q838" s="343"/>
      <c r="R838" s="343"/>
      <c r="S838" s="343"/>
      <c r="T838" s="343"/>
      <c r="U838" s="343"/>
      <c r="V838" s="343"/>
      <c r="W838" s="343"/>
      <c r="X838" s="343"/>
      <c r="Y838" s="344">
        <v>0.9</v>
      </c>
      <c r="Z838" s="345"/>
      <c r="AA838" s="345"/>
      <c r="AB838" s="346"/>
      <c r="AC838" s="356" t="s">
        <v>528</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0" zoomScaleNormal="75" zoomScaleSheetLayoutView="110"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3"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2018-05-29T05:03:32Z</cp:lastPrinted>
  <dcterms:created xsi:type="dcterms:W3CDTF">2012-03-13T00:50:25Z</dcterms:created>
  <dcterms:modified xsi:type="dcterms:W3CDTF">2018-09-03T06:17:49Z</dcterms:modified>
</cp:coreProperties>
</file>