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<sst xmlns="http://schemas.openxmlformats.org/spreadsheetml/2006/main" count="2894" uniqueCount="638">
  <si>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</si>
  <si>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</si>
  <si>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</si>
  <si>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</si>
  <si>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</si>
  <si>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</si>
  <si>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</si>
  <si>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</si>
  <si>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</si>
  <si>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</si>
  <si>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</si>
  <si>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</si>
  <si>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</si>
  <si>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</si>
  <si>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</si>
  <si>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</si>
  <si>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</si>
  <si>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</si>
  <si>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</si>
  <si>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</si>
  <si>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</si>
  <si>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</si>
  <si>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</si>
  <si>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</si>
  <si>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</si>
  <si>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</si>
  <si>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</si>
  <si>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</si>
  <si>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</si>
  <si>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</si>
  <si>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</si>
  <si>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</si>
  <si>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</si>
  <si>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</si>
  <si>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</si>
  <si>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</si>
  <si>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</si>
  <si>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</si>
  <si>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</si>
  <si>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</si>
  <si>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</si>
  <si>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</si>
  <si>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</si>
  <si>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</si>
  <si>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</si>
  <si>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</si>
  <si>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</si>
  <si>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</si>
  <si>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</si>
  <si>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</si>
  <si>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</si>
  <si>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</si>
  <si>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</si>
  <si>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</si>
  <si>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</si>
  <si>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</si>
  <si>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</si>
  <si>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</si>
  <si>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</si>
  <si>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</si>
  <si>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</si>
  <si>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</si>
  <si>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</si>
  <si>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</si>
  <si>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</si>
  <si>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</si>
  <si>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</si>
  <si>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</si>
  <si>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</si>
  <si>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</si>
  <si>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</si>
  <si>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</si>
  <si>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</si>
  <si>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</si>
  <si>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</si>
  <si>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</si>
  <si>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</si>
  <si>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</si>
  <si>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</si>
  <si>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</si>
  <si>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</si>
  <si>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</si>
  <si>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</si>
  <si>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</si>
  <si>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</si>
  <si>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</si>
  <si>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</si>
  <si>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</si>
  <si>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</si>
  <si>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</si>
  <si>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</si>
  <si>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</si>
  <si>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</si>
  <si>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</si>
  <si>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</si>
  <si>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</si>
  <si>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</si>
  <si>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</si>
  <si>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</si>
  <si>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</si>
  <si>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</si>
  <si>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</si>
  <si>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</si>
  <si>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</si>
  <si>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</si>
  <si>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</si>
  <si>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</si>
  <si>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</si>
  <si>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</si>
  <si>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</si>
  <si>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</si>
  <si>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</si>
  <si>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</si>
  <si>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</si>
  <si>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</si>
  <si>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</si>
  <si>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</si>
  <si>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</si>
  <si>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</si>
  <si>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</si>
  <si>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</si>
  <si>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</si>
  <si>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</si>
  <si>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</si>
  <si>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</si>
  <si>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</si>
  <si>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</si>
  <si>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</si>
  <si>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</si>
  <si>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</si>
  <si>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</si>
  <si>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</si>
  <si>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</si>
  <si>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</si>
  <si>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</si>
  <si>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</si>
  <si>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</si>
  <si>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</si>
  <si>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</si>
  <si>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</si>
  <si>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</si>
  <si>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</si>
  <si>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</si>
  <si>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</si>
  <si>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</si>
  <si>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</si>
  <si>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</si>
  <si>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</si>
  <si>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</si>
  <si>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</si>
  <si>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</si>
  <si>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</si>
  <si>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</si>
  <si>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</si>
  <si>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</si>
  <si>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</si>
  <si>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</si>
  <si>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</si>
  <si>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</si>
  <si>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</si>
  <si>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</si>
  <si>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</si>
  <si>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</si>
  <si>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</si>
  <si>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</si>
  <si>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</si>
  <si>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</si>
  <si>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</si>
  <si>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</si>
  <si>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</si>
  <si>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</si>
  <si>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</si>
  <si>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</si>
  <si>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</si>
  <si>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</si>
  <si>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</si>
  <si>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</si>
  <si>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</si>
  <si>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</si>
  <si>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</si>
  <si>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</si>
  <si>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</si>
  <si>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</si>
  <si>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</si>
  <si>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</si>
  <si>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</si>
  <si>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</si>
  <si>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</si>
  <si>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</si>
  <si>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</si>
  <si>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</si>
  <si>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</si>
  <si>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</si>
  <si>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</si>
  <si>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</si>
  <si>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</si>
  <si>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</si>
  <si>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</si>
  <si>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</si>
  <si>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</si>
  <si>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</si>
  <si>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</si>
  <si>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</si>
  <si>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</si>
  <si>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</si>
  <si>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</si>
  <si>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</si>
  <si>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</si>
  <si>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</si>
  <si>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</si>
  <si>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</si>
  <si>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</si>
  <si>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</si>
  <si>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</si>
  <si>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</si>
  <si>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</si>
  <si>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</si>
  <si>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</si>
  <si>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</si>
  <si>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</si>
  <si>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</si>
  <si>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</si>
  <si>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</si>
  <si>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</si>
  <si>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</si>
  <si>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</si>
  <si>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</si>
  <si>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</si>
  <si>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</si>
  <si>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</si>
  <si>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</si>
  <si>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</si>
  <si>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</si>
  <si>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</si>
  <si>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</si>
  <si>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</si>
  <si>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</si>
  <si>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</si>
  <si>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</si>
  <si>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</si>
  <si>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</si>
  <si>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</si>
  <si>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</si>
  <si>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</si>
  <si>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</si>
  <si>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</si>
  <si>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</si>
  <si>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</si>
  <si>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</si>
  <si>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</si>
  <si>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</si>
  <si>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</si>
  <si>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</si>
  <si>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</si>
  <si>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</si>
  <si>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</si>
  <si>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</si>
  <si>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</si>
  <si>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</si>
  <si>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</si>
  <si>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</si>
  <si>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</si>
  <si>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</si>
  <si>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</si>
  <si>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</si>
  <si>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</si>
  <si>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</si>
  <si>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</si>
  <si>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</si>
  <si>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</si>
  <si>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</si>
  <si>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</si>
  <si>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</si>
  <si>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</si>
  <si>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</si>
  <si>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</si>
  <si>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</si>
  <si>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</si>
  <si>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</si>
  <si>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</si>
  <si>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</si>
  <si>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</si>
  <si>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</si>
  <si>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</si>
  <si>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</si>
  <si>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</si>
  <si>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</si>
  <si>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</si>
  <si>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</si>
  <si>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</si>
  <si>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</si>
  <si>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</si>
  <si>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</si>
  <si>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</si>
  <si>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</si>
  <si>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</si>
  <si>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</si>
  <si>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</si>
  <si>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</si>
  <si>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</si>
  <si>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</si>
  <si>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</si>
  <si>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</si>
  <si>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</si>
  <si>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</si>
  <si>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</si>
  <si>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</si>
  <si>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</si>
  <si>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</si>
  <si>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</si>
  <si>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</si>
  <si>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</si>
  <si>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</si>
  <si>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</si>
  <si>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</si>
  <si>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</si>
  <si>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</si>
  <si>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</si>
  <si>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</si>
  <si>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</si>
  <si>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</si>
  <si>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</si>
  <si>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</si>
  <si>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</si>
  <si>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</si>
  <si>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</si>
  <si>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</si>
  <si>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</si>
  <si>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</si>
  <si>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</si>
  <si>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</si>
  <si>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</si>
  <si>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</si>
  <si>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</si>
  <si>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</si>
  <si>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</si>
  <si>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</si>
  <si>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</si>
  <si>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</si>
  <si>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</si>
  <si>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</si>
  <si>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</si>
  <si>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</si>
  <si>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</si>
  <si>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</si>
  <si>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</si>
  <si>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</si>
  <si>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</si>
  <si>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</si>
  <si>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</si>
  <si>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</si>
  <si>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</si>
  <si>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</si>
  <si>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</si>
  <si>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</si>
  <si>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</si>
  <si>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</si>
  <si>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</si>
  <si>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</si>
  <si>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</si>
  <si>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</si>
  <si>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</si>
  <si>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</si>
  <si>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</si>
  <si>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</si>
  <si>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</si>
  <si>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</si>
  <si>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</si>
  <si>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</si>
  <si>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</si>
  <si>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</si>
  <si>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</si>
  <si>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</si>
  <si>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</si>
  <si>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</si>
  <si>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</si>
  <si>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</si>
  <si>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</si>
  <si>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</si>
  <si>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</si>
  <si>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</si>
  <si>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</si>
  <si>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</si>
  <si>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</si>
  <si>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</si>
  <si>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</si>
  <si>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</si>
  <si>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</si>
  <si>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</si>
  <si>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</si>
  <si>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</si>
  <si>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</si>
  <si>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</si>
  <si>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</si>
  <si>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</si>
  <si>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</si>
  <si>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</si>
  <si>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</si>
  <si>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</si>
  <si>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</si>
  <si>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</si>
  <si>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</si>
  <si>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</si>
  <si>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</si>
  <si>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</si>
  <si>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</si>
  <si>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</si>
  <si>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</si>
  <si>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</si>
  <si>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</si>
  <si>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</si>
  <si>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</si>
  <si>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</si>
  <si>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</si>
  <si>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</si>
  <si>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</si>
  <si>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</si>
  <si>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</si>
  <si>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</si>
  <si>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</si>
  <si>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</si>
  <si>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</si>
  <si>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</si>
  <si>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</si>
  <si>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</si>
  <si>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</si>
  <si>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</si>
  <si>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</si>
  <si>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</si>
  <si>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</si>
  <si>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</si>
  <si>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</si>
  <si>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</si>
  <si>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</si>
  <si>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</si>
  <si>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</si>
  <si>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</si>
  <si>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</si>
  <si>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</si>
  <si>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</si>
  <si>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</si>
  <si>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</si>
  <si>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</si>
  <si>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</si>
  <si>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</si>
  <si>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</si>
  <si>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</si>
  <si>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</si>
  <si>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</si>
  <si>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</si>
  <si>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</si>
  <si>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</si>
  <si>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</si>
  <si>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</si>
  <si>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</si>
  <si>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</si>
  <si>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</si>
  <si>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</si>
  <si>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</si>
  <si>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</si>
  <si>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</si>
  <si>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</si>
  <si>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</si>
  <si>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</si>
  <si>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</si>
  <si>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</si>
  <si>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</si>
  <si>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</si>
  <si>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</si>
  <si>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</si>
  <si>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</si>
  <si>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</si>
  <si>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</si>
  <si>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</si>
  <si>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</si>
  <si>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</si>
  <si>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</si>
  <si>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</si>
  <si>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</si>
  <si>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</si>
  <si>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</si>
  <si>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</si>
  <si>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</si>
  <si>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</si>
  <si>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</si>
  <si>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</si>
  <si>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</si>
  <si>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</si>
  <si>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</si>
  <si>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</si>
  <si>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</si>
  <si>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</si>
  <si>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</si>
  <si>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</si>
  <si>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</si>
  <si>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</si>
  <si>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</si>
  <si>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</si>
  <si>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</si>
  <si>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</si>
  <si>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</si>
  <si>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</si>
  <si>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</si>
  <si>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</si>
  <si>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</si>
  <si>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</si>
  <si>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</si>
  <si>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</si>
  <si>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</si>
  <si>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</si>
  <si>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</si>
  <si>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</si>
  <si>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</si>
  <si>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</si>
  <si>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</si>
  <si>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</si>
  <si>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</si>
  <si>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</si>
  <si>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</si>
  <si>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</si>
  <si>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</si>
  <si>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</si>
  <si>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</si>
  <si>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</si>
  <si>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</si>
  <si>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</si>
  <si>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</si>
  <si>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</si>
  <si>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</si>
  <si>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</si>
  <si>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</si>
  <si>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</si>
  <si>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</si>
  <si>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</si>
  <si>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</si>
  <si>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</si>
  <si>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</si>
  <si>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</si>
  <si>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</si>
  <si>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</si>
  <si>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</si>
  <si>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</si>
  <si>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</si>
  <si>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</si>
  <si>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</si>
  <si>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</si>
  <si>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</si>
  <si>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</si>
  <si>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</si>
  <si>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</si>
  <si>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若手教員米国派遣交流事業（旧・日本人若手英語教員派遣事業）</t>
    <phoneticPr fontId="5"/>
  </si>
  <si>
    <t>○</t>
  </si>
  <si>
    <t>外務省設置法第４条第１項</t>
    <phoneticPr fontId="5"/>
  </si>
  <si>
    <t>-</t>
  </si>
  <si>
    <t>-</t>
    <phoneticPr fontId="5"/>
  </si>
  <si>
    <t>北米局</t>
    <rPh sb="0" eb="3">
      <t>ホクベイキョク</t>
    </rPh>
    <phoneticPr fontId="5"/>
  </si>
  <si>
    <t>北米第一課</t>
    <rPh sb="0" eb="5">
      <t>ベイイチ</t>
    </rPh>
    <phoneticPr fontId="5"/>
  </si>
  <si>
    <t>課長　林　誠</t>
    <rPh sb="0" eb="2">
      <t>カチョウ</t>
    </rPh>
    <rPh sb="3" eb="4">
      <t>ハヤシ</t>
    </rPh>
    <rPh sb="5" eb="6">
      <t>マコト</t>
    </rPh>
    <phoneticPr fontId="5"/>
  </si>
  <si>
    <t>-</t>
    <phoneticPr fontId="5"/>
  </si>
  <si>
    <t>-</t>
    <phoneticPr fontId="5"/>
  </si>
  <si>
    <t>派遣された若手教員による，我が国の米国理解の促進</t>
    <phoneticPr fontId="5"/>
  </si>
  <si>
    <t>日本人の外交に関する世論調査において，アメリカに対する親近感を持つ人の割合</t>
    <phoneticPr fontId="5"/>
  </si>
  <si>
    <t>派遣された若手教員による，我が国の米国理解の深化</t>
    <phoneticPr fontId="5"/>
  </si>
  <si>
    <t>事業への参加を通じ，米国への理解度・関心度が深まったと回答した派遣教員の割合（本件成果目標を測定するにあたっては，参加教員へのアンケート結果を根拠として用いるのが唯一の方法）</t>
    <phoneticPr fontId="5"/>
  </si>
  <si>
    <t>１年間で派遣する教員の人数</t>
    <phoneticPr fontId="5"/>
  </si>
  <si>
    <t>人</t>
    <rPh sb="0" eb="1">
      <t>ニン</t>
    </rPh>
    <phoneticPr fontId="5"/>
  </si>
  <si>
    <t>執行額　／　派遣した教員の人数　　</t>
    <phoneticPr fontId="5"/>
  </si>
  <si>
    <t>百万円</t>
    <rPh sb="0" eb="2">
      <t>ヒャクマン</t>
    </rPh>
    <rPh sb="2" eb="3">
      <t>エン</t>
    </rPh>
    <phoneticPr fontId="5"/>
  </si>
  <si>
    <t>　百万円　/人数</t>
    <rPh sb="1" eb="3">
      <t>ヒャクマン</t>
    </rPh>
    <rPh sb="3" eb="4">
      <t>エン</t>
    </rPh>
    <rPh sb="6" eb="8">
      <t>ニンズウ</t>
    </rPh>
    <phoneticPr fontId="5"/>
  </si>
  <si>
    <t>66/90</t>
    <phoneticPr fontId="5"/>
  </si>
  <si>
    <t>64/91</t>
    <phoneticPr fontId="5"/>
  </si>
  <si>
    <t>32/45</t>
    <phoneticPr fontId="5"/>
  </si>
  <si>
    <t>無</t>
  </si>
  <si>
    <t>‐</t>
  </si>
  <si>
    <t>若手教員を対象とすることで，生徒や他教員への波及効果が見込め，効果的で適切な事業が可能となっている。</t>
    <phoneticPr fontId="5"/>
  </si>
  <si>
    <t>業者選定に当たっては企画競争を実施しており、競争性が確保されている。</t>
    <phoneticPr fontId="5"/>
  </si>
  <si>
    <t>渡航費等最も経済的な水準を基準としている。</t>
    <phoneticPr fontId="5"/>
  </si>
  <si>
    <t>企画競争等により選定された業者により合理的なものとなっている。</t>
    <phoneticPr fontId="5"/>
  </si>
  <si>
    <t>渡航費，滞在費等，必要最小限の経費にとどめている。</t>
    <phoneticPr fontId="5"/>
  </si>
  <si>
    <t>我が国の米国理解促進の成果目標に見合ったものになっている。</t>
    <rPh sb="0" eb="1">
      <t>ワ</t>
    </rPh>
    <rPh sb="2" eb="3">
      <t>クニ</t>
    </rPh>
    <rPh sb="4" eb="6">
      <t>ベイコク</t>
    </rPh>
    <rPh sb="6" eb="8">
      <t>リカイ</t>
    </rPh>
    <rPh sb="8" eb="10">
      <t>ソクシン</t>
    </rPh>
    <rPh sb="11" eb="13">
      <t>セイカ</t>
    </rPh>
    <rPh sb="13" eb="15">
      <t>モクヒョウ</t>
    </rPh>
    <rPh sb="16" eb="18">
      <t>ミア</t>
    </rPh>
    <phoneticPr fontId="5"/>
  </si>
  <si>
    <t>年度当初に見込んでいた活動を着実に実施してきている。</t>
    <phoneticPr fontId="5"/>
  </si>
  <si>
    <t>43</t>
    <phoneticPr fontId="5"/>
  </si>
  <si>
    <t>234</t>
    <phoneticPr fontId="5"/>
  </si>
  <si>
    <t>15</t>
    <phoneticPr fontId="5"/>
  </si>
  <si>
    <t>15</t>
    <phoneticPr fontId="5"/>
  </si>
  <si>
    <t>16</t>
    <phoneticPr fontId="5"/>
  </si>
  <si>
    <t>17</t>
    <phoneticPr fontId="5"/>
  </si>
  <si>
    <t>外務省</t>
  </si>
  <si>
    <t>A.JTBコーポレートセールス</t>
    <phoneticPr fontId="5"/>
  </si>
  <si>
    <t>外部委託</t>
    <phoneticPr fontId="5"/>
  </si>
  <si>
    <r>
      <t>（株）J</t>
    </r>
    <r>
      <rPr>
        <sz val="11"/>
        <rFont val="ＭＳ Ｐゴシック"/>
        <family val="3"/>
        <charset val="128"/>
      </rPr>
      <t>TBコーポレートセールス</t>
    </r>
    <rPh sb="0" eb="3">
      <t>カブ</t>
    </rPh>
    <phoneticPr fontId="5"/>
  </si>
  <si>
    <t>Associated Students Conference Services,CSU Chico</t>
    <phoneticPr fontId="5"/>
  </si>
  <si>
    <t>ケータリング</t>
    <phoneticPr fontId="5"/>
  </si>
  <si>
    <t>Sola Café &amp; Market</t>
    <phoneticPr fontId="5"/>
  </si>
  <si>
    <t>個人A</t>
    <rPh sb="0" eb="2">
      <t>コジン</t>
    </rPh>
    <phoneticPr fontId="5"/>
  </si>
  <si>
    <t>出張</t>
    <rPh sb="0" eb="2">
      <t>シュッチョウ</t>
    </rPh>
    <phoneticPr fontId="5"/>
  </si>
  <si>
    <t>個人Ｂ</t>
    <rPh sb="0" eb="2">
      <t>コジン</t>
    </rPh>
    <phoneticPr fontId="5"/>
  </si>
  <si>
    <t>個人Ｃ</t>
    <rPh sb="0" eb="2">
      <t>コジン</t>
    </rPh>
    <phoneticPr fontId="5"/>
  </si>
  <si>
    <t>個人Ｄ</t>
    <rPh sb="0" eb="2">
      <t>コジン</t>
    </rPh>
    <phoneticPr fontId="5"/>
  </si>
  <si>
    <t>都道府県教育委員会を通じて公募した２０代～３０代の英語を解する若手教員４５名を対象に，７月末～８月中旬の約２０日間，米国理解のための派遣プログラムを実施。また，教育委員会が派遣する教員を対象に，在米公館による交流事業を実施。</t>
    <rPh sb="109" eb="111">
      <t>ジッシ</t>
    </rPh>
    <phoneticPr fontId="5"/>
  </si>
  <si>
    <t>-</t>
    <phoneticPr fontId="5"/>
  </si>
  <si>
    <t>-</t>
    <phoneticPr fontId="5"/>
  </si>
  <si>
    <t>-</t>
    <phoneticPr fontId="5"/>
  </si>
  <si>
    <t>-</t>
    <phoneticPr fontId="5"/>
  </si>
  <si>
    <t>講演</t>
    <rPh sb="0" eb="2">
      <t>コウエン</t>
    </rPh>
    <phoneticPr fontId="5"/>
  </si>
  <si>
    <t>-</t>
    <phoneticPr fontId="5"/>
  </si>
  <si>
    <t>－</t>
    <phoneticPr fontId="5"/>
  </si>
  <si>
    <t>-</t>
    <phoneticPr fontId="5"/>
  </si>
  <si>
    <t>-</t>
    <phoneticPr fontId="5"/>
  </si>
  <si>
    <t>-</t>
    <phoneticPr fontId="5"/>
  </si>
  <si>
    <t>７月末～８月中旬の約20日間，英語を解する若手教員45名を対象にユタ大学及びポートランド州立大学の２校に派遣した。若手教員の米国理解を深め，そのような経験を有する教員を通じ，広く若年層の米国理解を促進し，将来の同盟関係の更なる進展を図った。</t>
    <phoneticPr fontId="5"/>
  </si>
  <si>
    <t>若手日本人教員を米国に派遣し，米国への理解を深め，これら教員を通じ，若年層の米国理解を促進する。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</si>
  <si>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</si>
  <si>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</si>
  <si>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</si>
  <si>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地域別外交</t>
    <rPh sb="0" eb="3">
      <t>チイキベツ</t>
    </rPh>
    <rPh sb="3" eb="5">
      <t>ガイコウ</t>
    </rPh>
    <phoneticPr fontId="5"/>
  </si>
  <si>
    <t>Ⅰ－２北米地域外交
１ 北米諸国との政治分野での協力推進</t>
    <rPh sb="3" eb="5">
      <t>ホクベイ</t>
    </rPh>
    <rPh sb="5" eb="7">
      <t>チイキ</t>
    </rPh>
    <rPh sb="7" eb="9">
      <t>ガイコウ</t>
    </rPh>
    <phoneticPr fontId="5"/>
  </si>
  <si>
    <t>平成２９年度をもって事業終了した。</t>
    <rPh sb="0" eb="2">
      <t>ヘイセイ</t>
    </rPh>
    <rPh sb="4" eb="6">
      <t>ネンド</t>
    </rPh>
    <rPh sb="10" eb="12">
      <t>ジギョウ</t>
    </rPh>
    <rPh sb="12" eb="14">
      <t>シュウリョウ</t>
    </rPh>
    <phoneticPr fontId="5"/>
  </si>
  <si>
    <t>本事業の実施にあたっては，企画競争を実施し事業効果の確保を図るとともに，予算の適切な執行に努めた。</t>
    <rPh sb="21" eb="23">
      <t>ジギョウ</t>
    </rPh>
    <phoneticPr fontId="5"/>
  </si>
  <si>
    <t>英語を解する若手教員(※英語教員に限らない)に対し，米国での人的交流の機会を得させることにより，教員の米国理解を深めさせ，ひいては当該教員が指導する若年層の米国理解を促進し，将来の同盟関係を更に進展させる。</t>
    <rPh sb="26" eb="28">
      <t>ベイコク</t>
    </rPh>
    <rPh sb="65" eb="67">
      <t>トウガイ</t>
    </rPh>
    <rPh sb="67" eb="69">
      <t>キョウイン</t>
    </rPh>
    <rPh sb="70" eb="72">
      <t>シドウ</t>
    </rPh>
    <phoneticPr fontId="5"/>
  </si>
  <si>
    <t>英語を解する若手教員に対し，人的交流の機会を提供することにより，教員の米国理解を深めさせ，ひいては，当該教員が指導する若年層の米国理解を促進し，将来の同盟関係を更に進展させる。
日米同盟の深化・発展のための国民の幅広い層における相互理解の促進を主要目的として，23年から26年３月までは「日本人若手英語教員米国派遣交流事業（JUSTE）」として文科省との共管事業として実施した。26年度から外務省単管となり，27年度から内容及び名称の一部を変更して実施している。</t>
    <rPh sb="50" eb="52">
      <t>トウガイ</t>
    </rPh>
    <rPh sb="52" eb="54">
      <t>キョウイン</t>
    </rPh>
    <rPh sb="55" eb="57">
      <t>シドウ</t>
    </rPh>
    <phoneticPr fontId="5"/>
  </si>
  <si>
    <t>日米同盟強化のため，若い世代の日米間交流を増加させるという社会のニーズは高い。</t>
    <rPh sb="0" eb="2">
      <t>ニチベイ</t>
    </rPh>
    <rPh sb="2" eb="4">
      <t>ドウメイ</t>
    </rPh>
    <rPh sb="4" eb="6">
      <t>キョウカ</t>
    </rPh>
    <rPh sb="36" eb="37">
      <t>タカ</t>
    </rPh>
    <phoneticPr fontId="5"/>
  </si>
  <si>
    <t>本件事業は，日米同盟強化を目的とするものであり，国が実施すべき事業と評価できる。</t>
    <rPh sb="6" eb="8">
      <t>ニチベイ</t>
    </rPh>
    <rPh sb="8" eb="10">
      <t>ドウメイ</t>
    </rPh>
    <rPh sb="10" eb="12">
      <t>キョウカ</t>
    </rPh>
    <rPh sb="13" eb="15">
      <t>モクテキ</t>
    </rPh>
    <phoneticPr fontId="5"/>
  </si>
  <si>
    <t>予算執行調査の結果等を踏まえ，事業内容の見直しを行い，平成２９年度で事業を廃止した。</t>
    <rPh sb="9" eb="10">
      <t>トウ</t>
    </rPh>
    <rPh sb="27" eb="29">
      <t>ヘイセイ</t>
    </rPh>
    <rPh sb="31" eb="33">
      <t>ネンド</t>
    </rPh>
    <rPh sb="34" eb="36">
      <t>ジギョウ</t>
    </rPh>
    <rPh sb="37" eb="39">
      <t>ハイシ</t>
    </rPh>
    <phoneticPr fontId="5"/>
  </si>
  <si>
    <t>国内オリエンテーション</t>
    <rPh sb="0" eb="2">
      <t>コクナイ</t>
    </rPh>
    <phoneticPr fontId="5"/>
  </si>
  <si>
    <t>国内旅費</t>
    <rPh sb="0" eb="2">
      <t>コクナイ</t>
    </rPh>
    <rPh sb="2" eb="4">
      <t>リョヒ</t>
    </rPh>
    <phoneticPr fontId="5"/>
  </si>
  <si>
    <t>外国旅費</t>
    <rPh sb="0" eb="2">
      <t>ガイコク</t>
    </rPh>
    <rPh sb="2" eb="4">
      <t>リョヒ</t>
    </rPh>
    <phoneticPr fontId="5"/>
  </si>
  <si>
    <t>米国大学プログラム</t>
    <rPh sb="0" eb="2">
      <t>ベイコク</t>
    </rPh>
    <rPh sb="2" eb="4">
      <t>ダイガク</t>
    </rPh>
    <phoneticPr fontId="5"/>
  </si>
  <si>
    <t>在米国大使館プログラム</t>
    <rPh sb="0" eb="1">
      <t>ザイ</t>
    </rPh>
    <rPh sb="1" eb="3">
      <t>ベイコク</t>
    </rPh>
    <rPh sb="3" eb="6">
      <t>タイシカン</t>
    </rPh>
    <phoneticPr fontId="5"/>
  </si>
  <si>
    <t>外部委託</t>
    <rPh sb="0" eb="2">
      <t>ガイブ</t>
    </rPh>
    <rPh sb="2" eb="4">
      <t>イタク</t>
    </rPh>
    <phoneticPr fontId="5"/>
  </si>
  <si>
    <t>事前研修，計画立案，渡航手配等</t>
    <phoneticPr fontId="5"/>
  </si>
  <si>
    <t>内閣府が実施する「外交に関する世論調査」（注：成果実績の数値は右ＨＰ掲載の集計表のデータを抜粋。　https://survey.gov-online.go.jp/index-gai.html）</t>
    <rPh sb="0" eb="3">
      <t>ナイカクフ</t>
    </rPh>
    <rPh sb="4" eb="6">
      <t>ジッシ</t>
    </rPh>
    <rPh sb="9" eb="11">
      <t>ガイコウ</t>
    </rPh>
    <rPh sb="12" eb="13">
      <t>カン</t>
    </rPh>
    <rPh sb="15" eb="17">
      <t>ヨロン</t>
    </rPh>
    <rPh sb="17" eb="19">
      <t>チョウサ</t>
    </rPh>
    <rPh sb="21" eb="22">
      <t>チュウ</t>
    </rPh>
    <rPh sb="23" eb="25">
      <t>セイカ</t>
    </rPh>
    <rPh sb="25" eb="27">
      <t>ジッセキ</t>
    </rPh>
    <rPh sb="28" eb="30">
      <t>スウチ</t>
    </rPh>
    <rPh sb="31" eb="32">
      <t>ミギ</t>
    </rPh>
    <rPh sb="34" eb="36">
      <t>ケイサイ</t>
    </rPh>
    <rPh sb="37" eb="39">
      <t>シュウケイ</t>
    </rPh>
    <rPh sb="39" eb="40">
      <t>オモテ</t>
    </rPh>
    <rPh sb="45" eb="47">
      <t>バッスイ</t>
    </rPh>
    <phoneticPr fontId="5"/>
  </si>
  <si>
    <t>事業参加教員へのアンケート調査（注：成果実績の数値は，各年度の参加者の回答結果を％で記載。）</t>
    <rPh sb="0" eb="2">
      <t>ジギョウ</t>
    </rPh>
    <rPh sb="2" eb="4">
      <t>サンカ</t>
    </rPh>
    <rPh sb="4" eb="6">
      <t>キョウイン</t>
    </rPh>
    <rPh sb="13" eb="15">
      <t>チョウサ</t>
    </rPh>
    <rPh sb="16" eb="17">
      <t>チュウ</t>
    </rPh>
    <rPh sb="18" eb="20">
      <t>セイカ</t>
    </rPh>
    <rPh sb="20" eb="22">
      <t>ジッセキ</t>
    </rPh>
    <rPh sb="23" eb="25">
      <t>スウチ</t>
    </rPh>
    <rPh sb="27" eb="28">
      <t>カク</t>
    </rPh>
    <rPh sb="28" eb="30">
      <t>ネンド</t>
    </rPh>
    <rPh sb="31" eb="34">
      <t>サンカシャ</t>
    </rPh>
    <rPh sb="35" eb="37">
      <t>カイトウ</t>
    </rPh>
    <rPh sb="37" eb="39">
      <t>ケッカ</t>
    </rPh>
    <rPh sb="42" eb="44">
      <t>キサイ</t>
    </rPh>
    <phoneticPr fontId="5"/>
  </si>
  <si>
    <t>平成29年度終了</t>
    <rPh sb="0" eb="2">
      <t>ヘイセイ</t>
    </rPh>
    <rPh sb="4" eb="6">
      <t>ネンド</t>
    </rPh>
    <rPh sb="6" eb="8">
      <t>シュウリョウ</t>
    </rPh>
    <phoneticPr fontId="5"/>
  </si>
  <si>
    <t>終了予定</t>
  </si>
  <si>
    <t>平成２９年度を以て事業終了。本件事業成果物の活用に努める。</t>
    <phoneticPr fontId="5"/>
  </si>
  <si>
    <t>外部有識者の点検対象外である。</t>
    <phoneticPr fontId="5"/>
  </si>
  <si>
    <t>文科省等の教育行政を担う機関との事業の連携について検討した結果，実施困難との判断により平成29年度で事業終了した。また，今後も成果物の活用を図る。</t>
    <rPh sb="43" eb="45">
      <t>ヘイセイ</t>
    </rPh>
    <rPh sb="47" eb="49">
      <t>ネンド</t>
    </rPh>
    <rPh sb="50" eb="52">
      <t>ジギョウ</t>
    </rPh>
    <rPh sb="52" eb="54">
      <t>シュウリョウ</t>
    </rPh>
    <rPh sb="60" eb="62">
      <t>コンゴ</t>
    </rPh>
    <rPh sb="63" eb="66">
      <t>セイカブツ</t>
    </rPh>
    <rPh sb="67" eb="69">
      <t>カツヨウ</t>
    </rPh>
    <rPh sb="70" eb="7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</si>
</sst>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127000</xdr:colOff>
      <xdr:row>741</xdr:row>
      <xdr:rowOff>12700</xdr:rowOff>
    </xdr:from>
    <xdr:to>
      <xdr:col>47</xdr:col>
      <xdr:colOff>171463</xdr:colOff>
      <xdr:row>761</xdr:row>
      <xdr:rowOff>54504</xdr:rowOff>
    </xdr:to>
    <xdr:grpSp>
      <xdr:nvGrpSpPr>
        <xdr:cNvPr id="2" name="グループ化 1"/>
        <xdr:cNvGrpSpPr/>
      </xdr:nvGrpSpPr>
      <xdr:grpSpPr>
        <a:xfrm>
          <a:off x="1955800" y="40208200"/>
          <a:ext cx="7766063" cy="7992004"/>
          <a:chOff x="1547906" y="42595800"/>
          <a:chExt cx="7766063" cy="7992004"/>
        </a:xfrm>
      </xdr:grpSpPr>
      <xdr:sp macro="" textlink="">
        <xdr:nvSpPr>
          <xdr:cNvPr id="3" name="正方形/長方形 2"/>
          <xdr:cNvSpPr/>
        </xdr:nvSpPr>
        <xdr:spPr>
          <a:xfrm>
            <a:off x="3860800" y="42595800"/>
            <a:ext cx="2406650" cy="92915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4" name="直線矢印コネクタ 3"/>
          <xdr:cNvCxnSpPr/>
        </xdr:nvCxnSpPr>
        <xdr:spPr>
          <a:xfrm flipH="1">
            <a:off x="3344582" y="43507213"/>
            <a:ext cx="1683124" cy="17555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1739901" y="4568937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r>
              <a:rPr kumimoji="1" lang="ja-JP" altLang="en-US" sz="1100">
                <a:latin typeface="HG丸ｺﾞｼｯｸM-PRO" panose="020F0600000000000000" pitchFamily="50" charset="-128"/>
                <a:ea typeface="HG丸ｺﾞｼｯｸM-PRO" panose="020F0600000000000000" pitchFamily="50" charset="-128"/>
              </a:rPr>
              <a:t>コーポレートセールス</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1877359" y="4537411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随意契約（企画競争）</a:t>
            </a:r>
          </a:p>
        </xdr:txBody>
      </xdr:sp>
      <xdr:sp macro="" textlink="">
        <xdr:nvSpPr>
          <xdr:cNvPr id="7" name="大かっこ 6"/>
          <xdr:cNvSpPr/>
        </xdr:nvSpPr>
        <xdr:spPr>
          <a:xfrm>
            <a:off x="1547906" y="46753929"/>
            <a:ext cx="2776631" cy="950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1610658" y="46847312"/>
            <a:ext cx="2381250" cy="81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（１）事前説明会実施（２）研修計画立案、調整（３）渡航手配等の委託</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sp macro="" textlink="">
        <xdr:nvSpPr>
          <xdr:cNvPr id="9" name="大かっこ 8"/>
          <xdr:cNvSpPr/>
        </xdr:nvSpPr>
        <xdr:spPr>
          <a:xfrm>
            <a:off x="5380183" y="46771093"/>
            <a:ext cx="2768872" cy="6927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0" name="直線矢印コネクタ 9"/>
          <xdr:cNvCxnSpPr>
            <a:stCxn id="3" idx="2"/>
          </xdr:cNvCxnSpPr>
        </xdr:nvCxnSpPr>
        <xdr:spPr>
          <a:xfrm>
            <a:off x="5064125" y="43524955"/>
            <a:ext cx="1628775" cy="190294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7467600" y="47459900"/>
            <a:ext cx="1846369"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本事業の交流プログラム主催・実施</a:t>
            </a:r>
          </a:p>
        </xdr:txBody>
      </xdr:sp>
      <xdr:cxnSp macro="">
        <xdr:nvCxnSpPr>
          <xdr:cNvPr id="12" name="直線矢印コネクタ 11"/>
          <xdr:cNvCxnSpPr>
            <a:endCxn id="15" idx="0"/>
          </xdr:cNvCxnSpPr>
        </xdr:nvCxnSpPr>
        <xdr:spPr>
          <a:xfrm>
            <a:off x="8202706" y="48247300"/>
            <a:ext cx="8619" cy="7874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6513606" y="47586900"/>
            <a:ext cx="5652" cy="1066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575300" y="46875700"/>
            <a:ext cx="23812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交流プログラム企画・実施</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5" name="正方形/長方形 14"/>
          <xdr:cNvSpPr/>
        </xdr:nvSpPr>
        <xdr:spPr>
          <a:xfrm>
            <a:off x="7493000" y="49034700"/>
            <a:ext cx="1436649" cy="62977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．出張者４名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16" name="正方形/長方形 15"/>
          <xdr:cNvSpPr/>
        </xdr:nvSpPr>
        <xdr:spPr>
          <a:xfrm>
            <a:off x="5689600" y="49060100"/>
            <a:ext cx="1430716" cy="6858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．ケータリング業者</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17" name="大かっこ 16"/>
          <xdr:cNvSpPr/>
        </xdr:nvSpPr>
        <xdr:spPr>
          <a:xfrm>
            <a:off x="5588000" y="498221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交流プログラムレセプション経費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18" name="大かっこ 17"/>
          <xdr:cNvSpPr/>
        </xdr:nvSpPr>
        <xdr:spPr>
          <a:xfrm>
            <a:off x="7353300" y="49771300"/>
            <a:ext cx="1677895" cy="8165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交流プログラム出席旅費</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19" name="テキスト ボックス 18"/>
          <xdr:cNvSpPr txBox="1"/>
        </xdr:nvSpPr>
        <xdr:spPr>
          <a:xfrm>
            <a:off x="5778500" y="487553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29</xdr:col>
      <xdr:colOff>50800</xdr:colOff>
      <xdr:row>749</xdr:row>
      <xdr:rowOff>266700</xdr:rowOff>
    </xdr:from>
    <xdr:to>
      <xdr:col>41</xdr:col>
      <xdr:colOff>109445</xdr:colOff>
      <xdr:row>752</xdr:row>
      <xdr:rowOff>144556</xdr:rowOff>
    </xdr:to>
    <xdr:sp macro="" textlink="">
      <xdr:nvSpPr>
        <xdr:cNvPr id="20" name="正方形/長方形 19"/>
        <xdr:cNvSpPr/>
      </xdr:nvSpPr>
      <xdr:spPr>
        <a:xfrm>
          <a:off x="5943600" y="57962800"/>
          <a:ext cx="2497045" cy="9446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在外公館</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0.2</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127000</xdr:colOff>
      <xdr:row>757</xdr:row>
      <xdr:rowOff>482600</xdr:rowOff>
    </xdr:from>
    <xdr:to>
      <xdr:col>28</xdr:col>
      <xdr:colOff>135316</xdr:colOff>
      <xdr:row>758</xdr:row>
      <xdr:rowOff>431800</xdr:rowOff>
    </xdr:to>
    <xdr:sp macro="" textlink="">
      <xdr:nvSpPr>
        <xdr:cNvPr id="22" name="正方形/長方形 21"/>
        <xdr:cNvSpPr/>
      </xdr:nvSpPr>
      <xdr:spPr>
        <a:xfrm>
          <a:off x="4394200" y="61341000"/>
          <a:ext cx="1430716" cy="6223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．個人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25</xdr:col>
      <xdr:colOff>63500</xdr:colOff>
      <xdr:row>756</xdr:row>
      <xdr:rowOff>292100</xdr:rowOff>
    </xdr:from>
    <xdr:to>
      <xdr:col>25</xdr:col>
      <xdr:colOff>69152</xdr:colOff>
      <xdr:row>757</xdr:row>
      <xdr:rowOff>330200</xdr:rowOff>
    </xdr:to>
    <xdr:cxnSp macro="">
      <xdr:nvCxnSpPr>
        <xdr:cNvPr id="25" name="直線矢印コネクタ 24"/>
        <xdr:cNvCxnSpPr/>
      </xdr:nvCxnSpPr>
      <xdr:spPr>
        <a:xfrm>
          <a:off x="5143500" y="60477400"/>
          <a:ext cx="5652" cy="7112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756</xdr:row>
      <xdr:rowOff>330200</xdr:rowOff>
    </xdr:from>
    <xdr:to>
      <xdr:col>42</xdr:col>
      <xdr:colOff>101600</xdr:colOff>
      <xdr:row>756</xdr:row>
      <xdr:rowOff>330200</xdr:rowOff>
    </xdr:to>
    <xdr:cxnSp macro="">
      <xdr:nvCxnSpPr>
        <xdr:cNvPr id="27" name="直線コネクタ 26"/>
        <xdr:cNvCxnSpPr/>
      </xdr:nvCxnSpPr>
      <xdr:spPr>
        <a:xfrm>
          <a:off x="5130800" y="60515500"/>
          <a:ext cx="35052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177800</xdr:colOff>
      <xdr:row>758</xdr:row>
      <xdr:rowOff>444500</xdr:rowOff>
    </xdr:from>
    <xdr:to>
      <xdr:col>28</xdr:col>
      <xdr:colOff>127000</xdr:colOff>
      <xdr:row>760</xdr:row>
      <xdr:rowOff>165100</xdr:rowOff>
    </xdr:to>
    <xdr:sp macro="" textlink="">
      <xdr:nvSpPr>
        <xdr:cNvPr id="36" name="大かっこ 35"/>
        <xdr:cNvSpPr/>
      </xdr:nvSpPr>
      <xdr:spPr>
        <a:xfrm>
          <a:off x="4241800" y="61976000"/>
          <a:ext cx="157480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交流プログラム講演謝礼経費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v>
      </c>
      <c r="AT2" s="218"/>
      <c r="AU2" s="218"/>
      <c r="AV2" s="52" t="str">
        <f>IF(AW2="", "", "-")</f>
        <v/>
      </c>
      <c r="AW2" s="395"/>
      <c r="AX2" s="395"/>
    </row>
    <row r="3" spans="1:50" ht="21" customHeight="1" thickBot="1" x14ac:dyDescent="0.2">
      <c r="A3" s="538" t="s">
        <v>536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587</v>
      </c>
      <c r="AK3" s="540"/>
      <c r="AL3" s="540"/>
      <c r="AM3" s="540"/>
      <c r="AN3" s="540"/>
      <c r="AO3" s="540"/>
      <c r="AP3" s="540"/>
      <c r="AQ3" s="540"/>
      <c r="AR3" s="540"/>
      <c r="AS3" s="540"/>
      <c r="AT3" s="540"/>
      <c r="AU3" s="540"/>
      <c r="AV3" s="540"/>
      <c r="AW3" s="540"/>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186</v>
      </c>
      <c r="H5" s="573"/>
      <c r="I5" s="573"/>
      <c r="J5" s="573"/>
      <c r="K5" s="573"/>
      <c r="L5" s="573"/>
      <c r="M5" s="574" t="s">
        <v>66</v>
      </c>
      <c r="N5" s="575"/>
      <c r="O5" s="575"/>
      <c r="P5" s="575"/>
      <c r="Q5" s="575"/>
      <c r="R5" s="576"/>
      <c r="S5" s="577" t="s">
        <v>77</v>
      </c>
      <c r="T5" s="573"/>
      <c r="U5" s="573"/>
      <c r="V5" s="573"/>
      <c r="W5" s="573"/>
      <c r="X5" s="578"/>
      <c r="Y5" s="728" t="s">
        <v>3</v>
      </c>
      <c r="Z5" s="729"/>
      <c r="AA5" s="729"/>
      <c r="AB5" s="729"/>
      <c r="AC5" s="729"/>
      <c r="AD5" s="730"/>
      <c r="AE5" s="731" t="s">
        <v>556</v>
      </c>
      <c r="AF5" s="731"/>
      <c r="AG5" s="731"/>
      <c r="AH5" s="731"/>
      <c r="AI5" s="731"/>
      <c r="AJ5" s="731"/>
      <c r="AK5" s="731"/>
      <c r="AL5" s="731"/>
      <c r="AM5" s="731"/>
      <c r="AN5" s="731"/>
      <c r="AO5" s="731"/>
      <c r="AP5" s="732"/>
      <c r="AQ5" s="733" t="s">
        <v>557</v>
      </c>
      <c r="AR5" s="734"/>
      <c r="AS5" s="734"/>
      <c r="AT5" s="734"/>
      <c r="AU5" s="734"/>
      <c r="AV5" s="734"/>
      <c r="AW5" s="734"/>
      <c r="AX5" s="735"/>
    </row>
    <row r="6" spans="1:50" ht="39" customHeight="1" x14ac:dyDescent="0.15">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3" t="s">
        <v>549</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6" t="s">
        <v>619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599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3"/>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56"/>
    </row>
    <row r="13" spans="1:50" ht="21" customHeight="1" x14ac:dyDescent="0.15">
      <c r="A13" s="139"/>
      <c r="B13" s="140"/>
      <c r="C13" s="140"/>
      <c r="D13" s="140"/>
      <c r="E13" s="140"/>
      <c r="F13" s="141"/>
      <c r="G13" s="757" t="s">
        <v>6</v>
      </c>
      <c r="H13" s="758"/>
      <c r="I13" s="651" t="s">
        <v>7</v>
      </c>
      <c r="J13" s="652"/>
      <c r="K13" s="652"/>
      <c r="L13" s="652"/>
      <c r="M13" s="652"/>
      <c r="N13" s="652"/>
      <c r="O13" s="653"/>
      <c r="P13" s="97">
        <v>67</v>
      </c>
      <c r="Q13" s="98"/>
      <c r="R13" s="98"/>
      <c r="S13" s="98"/>
      <c r="T13" s="98"/>
      <c r="U13" s="98"/>
      <c r="V13" s="99"/>
      <c r="W13" s="97">
        <v>65</v>
      </c>
      <c r="X13" s="98"/>
      <c r="Y13" s="98"/>
      <c r="Z13" s="98"/>
      <c r="AA13" s="98"/>
      <c r="AB13" s="98"/>
      <c r="AC13" s="99"/>
      <c r="AD13" s="97">
        <v>32</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59"/>
      <c r="H14" s="760"/>
      <c r="I14" s="589" t="s">
        <v>8</v>
      </c>
      <c r="J14" s="645"/>
      <c r="K14" s="645"/>
      <c r="L14" s="645"/>
      <c r="M14" s="645"/>
      <c r="N14" s="645"/>
      <c r="O14" s="646"/>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59"/>
      <c r="H15" s="760"/>
      <c r="I15" s="589" t="s">
        <v>51</v>
      </c>
      <c r="J15" s="590"/>
      <c r="K15" s="590"/>
      <c r="L15" s="590"/>
      <c r="M15" s="590"/>
      <c r="N15" s="590"/>
      <c r="O15" s="591"/>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59"/>
      <c r="H16" s="760"/>
      <c r="I16" s="589" t="s">
        <v>52</v>
      </c>
      <c r="J16" s="590"/>
      <c r="K16" s="590"/>
      <c r="L16" s="590"/>
      <c r="M16" s="590"/>
      <c r="N16" s="590"/>
      <c r="O16" s="591"/>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9"/>
      <c r="H17" s="760"/>
      <c r="I17" s="589" t="s">
        <v>50</v>
      </c>
      <c r="J17" s="645"/>
      <c r="K17" s="645"/>
      <c r="L17" s="645"/>
      <c r="M17" s="645"/>
      <c r="N17" s="645"/>
      <c r="O17" s="64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1"/>
      <c r="H18" s="762"/>
      <c r="I18" s="748" t="s">
        <v>20</v>
      </c>
      <c r="J18" s="749"/>
      <c r="K18" s="749"/>
      <c r="L18" s="749"/>
      <c r="M18" s="749"/>
      <c r="N18" s="749"/>
      <c r="O18" s="750"/>
      <c r="P18" s="103">
        <f>SUM(P13:V17)</f>
        <v>67</v>
      </c>
      <c r="Q18" s="104"/>
      <c r="R18" s="104"/>
      <c r="S18" s="104"/>
      <c r="T18" s="104"/>
      <c r="U18" s="104"/>
      <c r="V18" s="105"/>
      <c r="W18" s="103">
        <f>SUM(W13:AC17)</f>
        <v>65</v>
      </c>
      <c r="X18" s="104"/>
      <c r="Y18" s="104"/>
      <c r="Z18" s="104"/>
      <c r="AA18" s="104"/>
      <c r="AB18" s="104"/>
      <c r="AC18" s="105"/>
      <c r="AD18" s="103">
        <f>SUM(AD13:AJ17)</f>
        <v>32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66</v>
      </c>
      <c r="Q19" s="98"/>
      <c r="R19" s="98"/>
      <c r="S19" s="98"/>
      <c r="T19" s="98"/>
      <c r="U19" s="98"/>
      <c r="V19" s="99"/>
      <c r="W19" s="97">
        <v>64</v>
      </c>
      <c r="X19" s="98"/>
      <c r="Y19" s="98"/>
      <c r="Z19" s="98"/>
      <c r="AA19" s="98"/>
      <c r="AB19" s="98"/>
      <c r="AC19" s="99"/>
      <c r="AD19" s="97">
        <v>31</v>
      </c>
      <c r="AE19" s="98"/>
      <c r="AF19" s="98"/>
      <c r="AG19" s="98"/>
      <c r="AH19" s="98"/>
      <c r="AI19" s="98"/>
      <c r="AJ19" s="99"/>
      <c r="AK19" s="498"/>
      <c r="AL19" s="498"/>
      <c r="AM19" s="498"/>
      <c r="AN19" s="498"/>
      <c r="AO19" s="498"/>
      <c r="AP19" s="498"/>
      <c r="AQ19" s="498"/>
      <c r="AR19" s="498"/>
      <c r="AS19" s="498"/>
      <c r="AT19" s="498"/>
      <c r="AU19" s="498"/>
      <c r="AV19" s="498"/>
      <c r="AW19" s="498"/>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0.9850746268656716</v>
      </c>
      <c r="Q20" s="554"/>
      <c r="R20" s="554"/>
      <c r="S20" s="554"/>
      <c r="T20" s="554"/>
      <c r="U20" s="554"/>
      <c r="V20" s="554"/>
      <c r="W20" s="554">
        <f t="shared" ref="W20" si="0">IF(W18=0, "-", SUM(W19)/W18)</f>
        <v>0.98461538461538467</v>
      </c>
      <c r="X20" s="554"/>
      <c r="Y20" s="554"/>
      <c r="Z20" s="554"/>
      <c r="AA20" s="554"/>
      <c r="AB20" s="554"/>
      <c r="AC20" s="554"/>
      <c r="AD20" s="554">
        <f t="shared" ref="AD20" si="1">IF(AD18=0, "-", SUM(AD19)/AD18)</f>
        <v>0.96875</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42"/>
      <c r="B21" s="143"/>
      <c r="C21" s="143"/>
      <c r="D21" s="143"/>
      <c r="E21" s="143"/>
      <c r="F21" s="144"/>
      <c r="G21" s="941" t="s">
        <v>498</v>
      </c>
      <c r="H21" s="942"/>
      <c r="I21" s="942"/>
      <c r="J21" s="942"/>
      <c r="K21" s="942"/>
      <c r="L21" s="942"/>
      <c r="M21" s="942"/>
      <c r="N21" s="942"/>
      <c r="O21" s="942"/>
      <c r="P21" s="554">
        <f>IF(P19=0, "-", SUM(P19)/SUM(P13,P14))</f>
        <v>0.9850746268656716</v>
      </c>
      <c r="Q21" s="554"/>
      <c r="R21" s="554"/>
      <c r="S21" s="554"/>
      <c r="T21" s="554"/>
      <c r="U21" s="554"/>
      <c r="V21" s="554"/>
      <c r="W21" s="554">
        <f t="shared" ref="W21" si="2">IF(W19=0, "-", SUM(W19)/SUM(W13,W14))</f>
        <v>0.98461538461538467</v>
      </c>
      <c r="X21" s="554"/>
      <c r="Y21" s="554"/>
      <c r="Z21" s="554"/>
      <c r="AA21" s="554"/>
      <c r="AB21" s="554"/>
      <c r="AC21" s="554"/>
      <c r="AD21" s="554">
        <f t="shared" ref="AD21" si="3">IF(AD19=0, "-", SUM(AD19)/SUM(AD13,AD14))</f>
        <v>0.96875</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492</v>
      </c>
      <c r="B30" s="525"/>
      <c r="C30" s="525"/>
      <c r="D30" s="525"/>
      <c r="E30" s="525"/>
      <c r="F30" s="526"/>
      <c r="G30" s="663" t="s">
        <v>265</v>
      </c>
      <c r="H30" s="388"/>
      <c r="I30" s="388"/>
      <c r="J30" s="388"/>
      <c r="K30" s="388"/>
      <c r="L30" s="388"/>
      <c r="M30" s="388"/>
      <c r="N30" s="388"/>
      <c r="O30" s="593"/>
      <c r="P30" s="592" t="s">
        <v>59</v>
      </c>
      <c r="Q30" s="388"/>
      <c r="R30" s="388"/>
      <c r="S30" s="388"/>
      <c r="T30" s="388"/>
      <c r="U30" s="388"/>
      <c r="V30" s="388"/>
      <c r="W30" s="388"/>
      <c r="X30" s="593"/>
      <c r="Y30" s="477"/>
      <c r="Z30" s="478"/>
      <c r="AA30" s="479"/>
      <c r="AB30" s="384" t="s">
        <v>11</v>
      </c>
      <c r="AC30" s="385"/>
      <c r="AD30" s="386"/>
      <c r="AE30" s="384" t="s">
        <v>357</v>
      </c>
      <c r="AF30" s="385"/>
      <c r="AG30" s="385"/>
      <c r="AH30" s="386"/>
      <c r="AI30" s="384" t="s">
        <v>363</v>
      </c>
      <c r="AJ30" s="385"/>
      <c r="AK30" s="385"/>
      <c r="AL30" s="386"/>
      <c r="AM30" s="387" t="s">
        <v>472</v>
      </c>
      <c r="AN30" s="387"/>
      <c r="AO30" s="387"/>
      <c r="AP30" s="384"/>
      <c r="AQ30" s="654" t="s">
        <v>355</v>
      </c>
      <c r="AR30" s="655"/>
      <c r="AS30" s="655"/>
      <c r="AT30" s="656"/>
      <c r="AU30" s="388" t="s">
        <v>253</v>
      </c>
      <c r="AV30" s="388"/>
      <c r="AW30" s="388"/>
      <c r="AX30" s="389"/>
    </row>
    <row r="31" spans="1:50" ht="18.75" customHeight="1" x14ac:dyDescent="0.15">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480"/>
      <c r="Z31" s="481"/>
      <c r="AA31" s="482"/>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30"/>
      <c r="B32" s="528"/>
      <c r="C32" s="528"/>
      <c r="D32" s="528"/>
      <c r="E32" s="528"/>
      <c r="F32" s="529"/>
      <c r="G32" s="555" t="s">
        <v>560</v>
      </c>
      <c r="H32" s="556"/>
      <c r="I32" s="556"/>
      <c r="J32" s="556"/>
      <c r="K32" s="556"/>
      <c r="L32" s="556"/>
      <c r="M32" s="556"/>
      <c r="N32" s="556"/>
      <c r="O32" s="557"/>
      <c r="P32" s="158" t="s">
        <v>561</v>
      </c>
      <c r="Q32" s="158"/>
      <c r="R32" s="158"/>
      <c r="S32" s="158"/>
      <c r="T32" s="158"/>
      <c r="U32" s="158"/>
      <c r="V32" s="158"/>
      <c r="W32" s="158"/>
      <c r="X32" s="229"/>
      <c r="Y32" s="336" t="s">
        <v>12</v>
      </c>
      <c r="Z32" s="564"/>
      <c r="AA32" s="565"/>
      <c r="AB32" s="537" t="s">
        <v>301</v>
      </c>
      <c r="AC32" s="537"/>
      <c r="AD32" s="537"/>
      <c r="AE32" s="362">
        <v>84.4</v>
      </c>
      <c r="AF32" s="363"/>
      <c r="AG32" s="363"/>
      <c r="AH32" s="363"/>
      <c r="AI32" s="362">
        <v>84.1</v>
      </c>
      <c r="AJ32" s="363"/>
      <c r="AK32" s="363"/>
      <c r="AL32" s="363"/>
      <c r="AM32" s="362">
        <v>78.400000000000006</v>
      </c>
      <c r="AN32" s="363"/>
      <c r="AO32" s="363"/>
      <c r="AP32" s="363"/>
      <c r="AQ32" s="100" t="s">
        <v>607</v>
      </c>
      <c r="AR32" s="101"/>
      <c r="AS32" s="101"/>
      <c r="AT32" s="102"/>
      <c r="AU32" s="363" t="s">
        <v>600</v>
      </c>
      <c r="AV32" s="363"/>
      <c r="AW32" s="363"/>
      <c r="AX32" s="36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301</v>
      </c>
      <c r="AC33" s="537"/>
      <c r="AD33" s="537"/>
      <c r="AE33" s="362">
        <v>83</v>
      </c>
      <c r="AF33" s="363"/>
      <c r="AG33" s="363"/>
      <c r="AH33" s="363"/>
      <c r="AI33" s="362">
        <v>85</v>
      </c>
      <c r="AJ33" s="363"/>
      <c r="AK33" s="363"/>
      <c r="AL33" s="363"/>
      <c r="AM33" s="362">
        <v>85</v>
      </c>
      <c r="AN33" s="363"/>
      <c r="AO33" s="363"/>
      <c r="AP33" s="363"/>
      <c r="AQ33" s="100" t="s">
        <v>607</v>
      </c>
      <c r="AR33" s="101"/>
      <c r="AS33" s="101"/>
      <c r="AT33" s="102"/>
      <c r="AU33" s="363" t="s">
        <v>600</v>
      </c>
      <c r="AV33" s="363"/>
      <c r="AW33" s="363"/>
      <c r="AX33" s="36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09" t="s">
        <v>301</v>
      </c>
      <c r="AC34" s="509"/>
      <c r="AD34" s="509"/>
      <c r="AE34" s="362">
        <v>101</v>
      </c>
      <c r="AF34" s="363"/>
      <c r="AG34" s="363"/>
      <c r="AH34" s="363"/>
      <c r="AI34" s="362">
        <v>98</v>
      </c>
      <c r="AJ34" s="363"/>
      <c r="AK34" s="363"/>
      <c r="AL34" s="363"/>
      <c r="AM34" s="362">
        <v>92</v>
      </c>
      <c r="AN34" s="363"/>
      <c r="AO34" s="363"/>
      <c r="AP34" s="363"/>
      <c r="AQ34" s="100" t="s">
        <v>607</v>
      </c>
      <c r="AR34" s="101"/>
      <c r="AS34" s="101"/>
      <c r="AT34" s="102"/>
      <c r="AU34" s="363" t="s">
        <v>600</v>
      </c>
      <c r="AV34" s="363"/>
      <c r="AW34" s="363"/>
      <c r="AX34" s="365"/>
    </row>
    <row r="35" spans="1:50" ht="23.25" customHeight="1" x14ac:dyDescent="0.15">
      <c r="A35" s="912" t="s">
        <v>529</v>
      </c>
      <c r="B35" s="913"/>
      <c r="C35" s="913"/>
      <c r="D35" s="913"/>
      <c r="E35" s="913"/>
      <c r="F35" s="914"/>
      <c r="G35" s="918" t="s">
        <v>631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7" t="s">
        <v>492</v>
      </c>
      <c r="B37" s="658"/>
      <c r="C37" s="658"/>
      <c r="D37" s="658"/>
      <c r="E37" s="658"/>
      <c r="F37" s="659"/>
      <c r="G37" s="579" t="s">
        <v>265</v>
      </c>
      <c r="H37" s="379"/>
      <c r="I37" s="379"/>
      <c r="J37" s="379"/>
      <c r="K37" s="379"/>
      <c r="L37" s="379"/>
      <c r="M37" s="379"/>
      <c r="N37" s="379"/>
      <c r="O37" s="580"/>
      <c r="P37" s="647" t="s">
        <v>59</v>
      </c>
      <c r="Q37" s="379"/>
      <c r="R37" s="379"/>
      <c r="S37" s="379"/>
      <c r="T37" s="379"/>
      <c r="U37" s="379"/>
      <c r="V37" s="379"/>
      <c r="W37" s="379"/>
      <c r="X37" s="580"/>
      <c r="Y37" s="648"/>
      <c r="Z37" s="649"/>
      <c r="AA37" s="65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480"/>
      <c r="Z38" s="481"/>
      <c r="AA38" s="48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39.950000000000003" customHeight="1" x14ac:dyDescent="0.15">
      <c r="A39" s="530"/>
      <c r="B39" s="528"/>
      <c r="C39" s="528"/>
      <c r="D39" s="528"/>
      <c r="E39" s="528"/>
      <c r="F39" s="529"/>
      <c r="G39" s="555" t="s">
        <v>562</v>
      </c>
      <c r="H39" s="556"/>
      <c r="I39" s="556"/>
      <c r="J39" s="556"/>
      <c r="K39" s="556"/>
      <c r="L39" s="556"/>
      <c r="M39" s="556"/>
      <c r="N39" s="556"/>
      <c r="O39" s="557"/>
      <c r="P39" s="158" t="s">
        <v>563</v>
      </c>
      <c r="Q39" s="158"/>
      <c r="R39" s="158"/>
      <c r="S39" s="158"/>
      <c r="T39" s="158"/>
      <c r="U39" s="158"/>
      <c r="V39" s="158"/>
      <c r="W39" s="158"/>
      <c r="X39" s="229"/>
      <c r="Y39" s="336" t="s">
        <v>12</v>
      </c>
      <c r="Z39" s="564"/>
      <c r="AA39" s="565"/>
      <c r="AB39" s="537" t="s">
        <v>301</v>
      </c>
      <c r="AC39" s="537"/>
      <c r="AD39" s="537"/>
      <c r="AE39" s="362">
        <v>92.2</v>
      </c>
      <c r="AF39" s="363"/>
      <c r="AG39" s="363"/>
      <c r="AH39" s="363"/>
      <c r="AI39" s="362">
        <v>95.6</v>
      </c>
      <c r="AJ39" s="363"/>
      <c r="AK39" s="363"/>
      <c r="AL39" s="363"/>
      <c r="AM39" s="362">
        <v>93.3</v>
      </c>
      <c r="AN39" s="363"/>
      <c r="AO39" s="363"/>
      <c r="AP39" s="363"/>
      <c r="AQ39" s="100" t="s">
        <v>600</v>
      </c>
      <c r="AR39" s="101"/>
      <c r="AS39" s="101"/>
      <c r="AT39" s="102"/>
      <c r="AU39" s="363" t="s">
        <v>600</v>
      </c>
      <c r="AV39" s="363"/>
      <c r="AW39" s="363"/>
      <c r="AX39" s="365"/>
    </row>
    <row r="40" spans="1:50" ht="39.950000000000003"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301</v>
      </c>
      <c r="AC40" s="537"/>
      <c r="AD40" s="537"/>
      <c r="AE40" s="362">
        <v>95</v>
      </c>
      <c r="AF40" s="363"/>
      <c r="AG40" s="363"/>
      <c r="AH40" s="363"/>
      <c r="AI40" s="362">
        <v>95</v>
      </c>
      <c r="AJ40" s="363"/>
      <c r="AK40" s="363"/>
      <c r="AL40" s="363"/>
      <c r="AM40" s="362">
        <v>95</v>
      </c>
      <c r="AN40" s="363"/>
      <c r="AO40" s="363"/>
      <c r="AP40" s="363"/>
      <c r="AQ40" s="100" t="s">
        <v>600</v>
      </c>
      <c r="AR40" s="101"/>
      <c r="AS40" s="101"/>
      <c r="AT40" s="102"/>
      <c r="AU40" s="363" t="s">
        <v>600</v>
      </c>
      <c r="AV40" s="363"/>
      <c r="AW40" s="363"/>
      <c r="AX40" s="365"/>
    </row>
    <row r="41" spans="1:50" ht="39.950000000000003" customHeight="1" x14ac:dyDescent="0.15">
      <c r="A41" s="660"/>
      <c r="B41" s="661"/>
      <c r="C41" s="661"/>
      <c r="D41" s="661"/>
      <c r="E41" s="661"/>
      <c r="F41" s="662"/>
      <c r="G41" s="561"/>
      <c r="H41" s="562"/>
      <c r="I41" s="562"/>
      <c r="J41" s="562"/>
      <c r="K41" s="562"/>
      <c r="L41" s="562"/>
      <c r="M41" s="562"/>
      <c r="N41" s="562"/>
      <c r="O41" s="563"/>
      <c r="P41" s="161"/>
      <c r="Q41" s="161"/>
      <c r="R41" s="161"/>
      <c r="S41" s="161"/>
      <c r="T41" s="161"/>
      <c r="U41" s="161"/>
      <c r="V41" s="161"/>
      <c r="W41" s="161"/>
      <c r="X41" s="234"/>
      <c r="Y41" s="301" t="s">
        <v>13</v>
      </c>
      <c r="Z41" s="296"/>
      <c r="AA41" s="297"/>
      <c r="AB41" s="509" t="s">
        <v>301</v>
      </c>
      <c r="AC41" s="509"/>
      <c r="AD41" s="509"/>
      <c r="AE41" s="362">
        <v>97</v>
      </c>
      <c r="AF41" s="363"/>
      <c r="AG41" s="363"/>
      <c r="AH41" s="363"/>
      <c r="AI41" s="362">
        <v>100</v>
      </c>
      <c r="AJ41" s="363"/>
      <c r="AK41" s="363"/>
      <c r="AL41" s="363"/>
      <c r="AM41" s="362">
        <v>98</v>
      </c>
      <c r="AN41" s="363"/>
      <c r="AO41" s="363"/>
      <c r="AP41" s="363"/>
      <c r="AQ41" s="100" t="s">
        <v>600</v>
      </c>
      <c r="AR41" s="101"/>
      <c r="AS41" s="101"/>
      <c r="AT41" s="102"/>
      <c r="AU41" s="363" t="s">
        <v>600</v>
      </c>
      <c r="AV41" s="363"/>
      <c r="AW41" s="363"/>
      <c r="AX41" s="365"/>
    </row>
    <row r="42" spans="1:50" ht="23.25" customHeight="1" x14ac:dyDescent="0.15">
      <c r="A42" s="912" t="s">
        <v>529</v>
      </c>
      <c r="B42" s="913"/>
      <c r="C42" s="913"/>
      <c r="D42" s="913"/>
      <c r="E42" s="913"/>
      <c r="F42" s="914"/>
      <c r="G42" s="918" t="s">
        <v>632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7" t="s">
        <v>492</v>
      </c>
      <c r="B44" s="658"/>
      <c r="C44" s="658"/>
      <c r="D44" s="658"/>
      <c r="E44" s="658"/>
      <c r="F44" s="659"/>
      <c r="G44" s="579" t="s">
        <v>265</v>
      </c>
      <c r="H44" s="379"/>
      <c r="I44" s="379"/>
      <c r="J44" s="379"/>
      <c r="K44" s="379"/>
      <c r="L44" s="379"/>
      <c r="M44" s="379"/>
      <c r="N44" s="379"/>
      <c r="O44" s="580"/>
      <c r="P44" s="647" t="s">
        <v>59</v>
      </c>
      <c r="Q44" s="379"/>
      <c r="R44" s="379"/>
      <c r="S44" s="379"/>
      <c r="T44" s="379"/>
      <c r="U44" s="379"/>
      <c r="V44" s="379"/>
      <c r="W44" s="379"/>
      <c r="X44" s="580"/>
      <c r="Y44" s="648"/>
      <c r="Z44" s="649"/>
      <c r="AA44" s="65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480"/>
      <c r="Z45" s="481"/>
      <c r="AA45" s="48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670"/>
      <c r="AC46" s="670"/>
      <c r="AD46" s="6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755"/>
      <c r="AC47" s="755"/>
      <c r="AD47" s="75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0"/>
      <c r="B48" s="661"/>
      <c r="C48" s="661"/>
      <c r="D48" s="661"/>
      <c r="E48" s="661"/>
      <c r="F48" s="662"/>
      <c r="G48" s="561"/>
      <c r="H48" s="562"/>
      <c r="I48" s="562"/>
      <c r="J48" s="562"/>
      <c r="K48" s="562"/>
      <c r="L48" s="562"/>
      <c r="M48" s="562"/>
      <c r="N48" s="562"/>
      <c r="O48" s="563"/>
      <c r="P48" s="161"/>
      <c r="Q48" s="161"/>
      <c r="R48" s="161"/>
      <c r="S48" s="161"/>
      <c r="T48" s="161"/>
      <c r="U48" s="161"/>
      <c r="V48" s="161"/>
      <c r="W48" s="161"/>
      <c r="X48" s="234"/>
      <c r="Y48" s="301" t="s">
        <v>13</v>
      </c>
      <c r="Z48" s="296"/>
      <c r="AA48" s="297"/>
      <c r="AB48" s="509" t="s">
        <v>301</v>
      </c>
      <c r="AC48" s="509"/>
      <c r="AD48" s="50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7" t="s">
        <v>492</v>
      </c>
      <c r="B51" s="528"/>
      <c r="C51" s="528"/>
      <c r="D51" s="528"/>
      <c r="E51" s="528"/>
      <c r="F51" s="529"/>
      <c r="G51" s="579" t="s">
        <v>265</v>
      </c>
      <c r="H51" s="379"/>
      <c r="I51" s="379"/>
      <c r="J51" s="379"/>
      <c r="K51" s="379"/>
      <c r="L51" s="379"/>
      <c r="M51" s="379"/>
      <c r="N51" s="379"/>
      <c r="O51" s="580"/>
      <c r="P51" s="647" t="s">
        <v>59</v>
      </c>
      <c r="Q51" s="379"/>
      <c r="R51" s="379"/>
      <c r="S51" s="379"/>
      <c r="T51" s="379"/>
      <c r="U51" s="379"/>
      <c r="V51" s="379"/>
      <c r="W51" s="379"/>
      <c r="X51" s="580"/>
      <c r="Y51" s="648"/>
      <c r="Z51" s="649"/>
      <c r="AA51" s="65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480"/>
      <c r="Z52" s="481"/>
      <c r="AA52" s="48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670"/>
      <c r="AC53" s="670"/>
      <c r="AD53" s="6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755"/>
      <c r="AC54" s="755"/>
      <c r="AD54" s="75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0"/>
      <c r="B55" s="661"/>
      <c r="C55" s="661"/>
      <c r="D55" s="661"/>
      <c r="E55" s="661"/>
      <c r="F55" s="662"/>
      <c r="G55" s="561"/>
      <c r="H55" s="562"/>
      <c r="I55" s="562"/>
      <c r="J55" s="562"/>
      <c r="K55" s="562"/>
      <c r="L55" s="562"/>
      <c r="M55" s="562"/>
      <c r="N55" s="562"/>
      <c r="O55" s="563"/>
      <c r="P55" s="161"/>
      <c r="Q55" s="161"/>
      <c r="R55" s="161"/>
      <c r="S55" s="161"/>
      <c r="T55" s="161"/>
      <c r="U55" s="161"/>
      <c r="V55" s="161"/>
      <c r="W55" s="161"/>
      <c r="X55" s="234"/>
      <c r="Y55" s="301" t="s">
        <v>13</v>
      </c>
      <c r="Z55" s="296"/>
      <c r="AA55" s="297"/>
      <c r="AB55" s="473" t="s">
        <v>14</v>
      </c>
      <c r="AC55" s="473"/>
      <c r="AD55" s="47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7" t="s">
        <v>492</v>
      </c>
      <c r="B58" s="528"/>
      <c r="C58" s="528"/>
      <c r="D58" s="528"/>
      <c r="E58" s="528"/>
      <c r="F58" s="529"/>
      <c r="G58" s="579" t="s">
        <v>265</v>
      </c>
      <c r="H58" s="379"/>
      <c r="I58" s="379"/>
      <c r="J58" s="379"/>
      <c r="K58" s="379"/>
      <c r="L58" s="379"/>
      <c r="M58" s="379"/>
      <c r="N58" s="379"/>
      <c r="O58" s="580"/>
      <c r="P58" s="647" t="s">
        <v>59</v>
      </c>
      <c r="Q58" s="379"/>
      <c r="R58" s="379"/>
      <c r="S58" s="379"/>
      <c r="T58" s="379"/>
      <c r="U58" s="379"/>
      <c r="V58" s="379"/>
      <c r="W58" s="379"/>
      <c r="X58" s="580"/>
      <c r="Y58" s="648"/>
      <c r="Z58" s="649"/>
      <c r="AA58" s="65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480"/>
      <c r="Z59" s="481"/>
      <c r="AA59" s="48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670"/>
      <c r="AC60" s="670"/>
      <c r="AD60" s="6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755"/>
      <c r="AC61" s="755"/>
      <c r="AD61" s="75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09" t="s">
        <v>14</v>
      </c>
      <c r="AC62" s="509"/>
      <c r="AD62" s="50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488</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491</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519</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519</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520</v>
      </c>
      <c r="AC69" s="990"/>
      <c r="AD69" s="990"/>
      <c r="AE69" s="512"/>
      <c r="AF69" s="513"/>
      <c r="AG69" s="513"/>
      <c r="AH69" s="513"/>
      <c r="AI69" s="512"/>
      <c r="AJ69" s="513"/>
      <c r="AK69" s="513"/>
      <c r="AL69" s="513"/>
      <c r="AM69" s="512"/>
      <c r="AN69" s="513"/>
      <c r="AO69" s="513"/>
      <c r="AP69" s="513"/>
      <c r="AQ69" s="362"/>
      <c r="AR69" s="363"/>
      <c r="AS69" s="363"/>
      <c r="AT69" s="364"/>
      <c r="AU69" s="363"/>
      <c r="AV69" s="363"/>
      <c r="AW69" s="363"/>
      <c r="AX69" s="365"/>
    </row>
    <row r="70" spans="1:50" ht="23.25" hidden="1" customHeight="1" x14ac:dyDescent="0.15">
      <c r="A70" s="866" t="s">
        <v>499</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518</v>
      </c>
      <c r="X70" s="959"/>
      <c r="Y70" s="964" t="s">
        <v>12</v>
      </c>
      <c r="Z70" s="964"/>
      <c r="AA70" s="965"/>
      <c r="AB70" s="966" t="s">
        <v>519</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519</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520</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493</v>
      </c>
      <c r="B73" s="853"/>
      <c r="C73" s="853"/>
      <c r="D73" s="853"/>
      <c r="E73" s="853"/>
      <c r="F73" s="854"/>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5"/>
      <c r="B74" s="856"/>
      <c r="C74" s="856"/>
      <c r="D74" s="856"/>
      <c r="E74" s="856"/>
      <c r="F74" s="857"/>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5"/>
      <c r="B75" s="856"/>
      <c r="C75" s="856"/>
      <c r="D75" s="856"/>
      <c r="E75" s="856"/>
      <c r="F75" s="857"/>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532</v>
      </c>
      <c r="B78" s="927"/>
      <c r="C78" s="927"/>
      <c r="D78" s="927"/>
      <c r="E78" s="924" t="s">
        <v>465</v>
      </c>
      <c r="F78" s="925"/>
      <c r="G78" s="57" t="s">
        <v>365</v>
      </c>
      <c r="H78" s="807"/>
      <c r="I78" s="242"/>
      <c r="J78" s="242"/>
      <c r="K78" s="242"/>
      <c r="L78" s="242"/>
      <c r="M78" s="242"/>
      <c r="N78" s="242"/>
      <c r="O78" s="808"/>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487</v>
      </c>
      <c r="AP79" s="146"/>
      <c r="AQ79" s="146"/>
      <c r="AR79" s="81" t="s">
        <v>485</v>
      </c>
      <c r="AS79" s="145"/>
      <c r="AT79" s="146"/>
      <c r="AU79" s="146"/>
      <c r="AV79" s="146"/>
      <c r="AW79" s="146"/>
      <c r="AX79" s="147"/>
    </row>
    <row r="80" spans="1:50" ht="18.75" hidden="1" customHeight="1" x14ac:dyDescent="0.15">
      <c r="A80" s="534" t="s">
        <v>266</v>
      </c>
      <c r="B80" s="861" t="s">
        <v>484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473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5"/>
      <c r="B81" s="864"/>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64"/>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6" t="s">
        <v>264</v>
      </c>
      <c r="C85" s="566"/>
      <c r="D85" s="566"/>
      <c r="E85" s="566"/>
      <c r="F85" s="567"/>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0" t="s">
        <v>11</v>
      </c>
      <c r="AC85" s="471"/>
      <c r="AD85" s="47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6"/>
      <c r="C87" s="566"/>
      <c r="D87" s="566"/>
      <c r="E87" s="566"/>
      <c r="F87" s="567"/>
      <c r="G87" s="228"/>
      <c r="H87" s="158"/>
      <c r="I87" s="158"/>
      <c r="J87" s="158"/>
      <c r="K87" s="158"/>
      <c r="L87" s="158"/>
      <c r="M87" s="158"/>
      <c r="N87" s="158"/>
      <c r="O87" s="229"/>
      <c r="P87" s="158"/>
      <c r="Q87" s="817"/>
      <c r="R87" s="817"/>
      <c r="S87" s="817"/>
      <c r="T87" s="817"/>
      <c r="U87" s="817"/>
      <c r="V87" s="817"/>
      <c r="W87" s="817"/>
      <c r="X87" s="818"/>
      <c r="Y87" s="770" t="s">
        <v>62</v>
      </c>
      <c r="Z87" s="771"/>
      <c r="AA87" s="772"/>
      <c r="AB87" s="670"/>
      <c r="AC87" s="670"/>
      <c r="AD87" s="6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6"/>
      <c r="C88" s="566"/>
      <c r="D88" s="566"/>
      <c r="E88" s="566"/>
      <c r="F88" s="567"/>
      <c r="G88" s="230"/>
      <c r="H88" s="231"/>
      <c r="I88" s="231"/>
      <c r="J88" s="231"/>
      <c r="K88" s="231"/>
      <c r="L88" s="231"/>
      <c r="M88" s="231"/>
      <c r="N88" s="231"/>
      <c r="O88" s="232"/>
      <c r="P88" s="819"/>
      <c r="Q88" s="819"/>
      <c r="R88" s="819"/>
      <c r="S88" s="819"/>
      <c r="T88" s="819"/>
      <c r="U88" s="819"/>
      <c r="V88" s="819"/>
      <c r="W88" s="819"/>
      <c r="X88" s="820"/>
      <c r="Y88" s="743" t="s">
        <v>54</v>
      </c>
      <c r="Z88" s="744"/>
      <c r="AA88" s="745"/>
      <c r="AB88" s="755"/>
      <c r="AC88" s="755"/>
      <c r="AD88" s="75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8"/>
      <c r="C89" s="568"/>
      <c r="D89" s="568"/>
      <c r="E89" s="568"/>
      <c r="F89" s="569"/>
      <c r="G89" s="233"/>
      <c r="H89" s="161"/>
      <c r="I89" s="161"/>
      <c r="J89" s="161"/>
      <c r="K89" s="161"/>
      <c r="L89" s="161"/>
      <c r="M89" s="161"/>
      <c r="N89" s="161"/>
      <c r="O89" s="234"/>
      <c r="P89" s="302"/>
      <c r="Q89" s="302"/>
      <c r="R89" s="302"/>
      <c r="S89" s="302"/>
      <c r="T89" s="302"/>
      <c r="U89" s="302"/>
      <c r="V89" s="302"/>
      <c r="W89" s="302"/>
      <c r="X89" s="821"/>
      <c r="Y89" s="743" t="s">
        <v>13</v>
      </c>
      <c r="Z89" s="744"/>
      <c r="AA89" s="745"/>
      <c r="AB89" s="473" t="s">
        <v>14</v>
      </c>
      <c r="AC89" s="473"/>
      <c r="AD89" s="47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0" t="s">
        <v>11</v>
      </c>
      <c r="AC90" s="471"/>
      <c r="AD90" s="47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35"/>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6"/>
      <c r="C92" s="566"/>
      <c r="D92" s="566"/>
      <c r="E92" s="566"/>
      <c r="F92" s="567"/>
      <c r="G92" s="228"/>
      <c r="H92" s="158"/>
      <c r="I92" s="158"/>
      <c r="J92" s="158"/>
      <c r="K92" s="158"/>
      <c r="L92" s="158"/>
      <c r="M92" s="158"/>
      <c r="N92" s="158"/>
      <c r="O92" s="229"/>
      <c r="P92" s="158"/>
      <c r="Q92" s="817"/>
      <c r="R92" s="817"/>
      <c r="S92" s="817"/>
      <c r="T92" s="817"/>
      <c r="U92" s="817"/>
      <c r="V92" s="817"/>
      <c r="W92" s="817"/>
      <c r="X92" s="818"/>
      <c r="Y92" s="770" t="s">
        <v>62</v>
      </c>
      <c r="Z92" s="771"/>
      <c r="AA92" s="772"/>
      <c r="AB92" s="670"/>
      <c r="AC92" s="670"/>
      <c r="AD92" s="6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6"/>
      <c r="C93" s="566"/>
      <c r="D93" s="566"/>
      <c r="E93" s="566"/>
      <c r="F93" s="567"/>
      <c r="G93" s="230"/>
      <c r="H93" s="231"/>
      <c r="I93" s="231"/>
      <c r="J93" s="231"/>
      <c r="K93" s="231"/>
      <c r="L93" s="231"/>
      <c r="M93" s="231"/>
      <c r="N93" s="231"/>
      <c r="O93" s="232"/>
      <c r="P93" s="819"/>
      <c r="Q93" s="819"/>
      <c r="R93" s="819"/>
      <c r="S93" s="819"/>
      <c r="T93" s="819"/>
      <c r="U93" s="819"/>
      <c r="V93" s="819"/>
      <c r="W93" s="819"/>
      <c r="X93" s="820"/>
      <c r="Y93" s="743" t="s">
        <v>54</v>
      </c>
      <c r="Z93" s="744"/>
      <c r="AA93" s="745"/>
      <c r="AB93" s="755"/>
      <c r="AC93" s="755"/>
      <c r="AD93" s="75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8"/>
      <c r="C94" s="568"/>
      <c r="D94" s="568"/>
      <c r="E94" s="568"/>
      <c r="F94" s="569"/>
      <c r="G94" s="233"/>
      <c r="H94" s="161"/>
      <c r="I94" s="161"/>
      <c r="J94" s="161"/>
      <c r="K94" s="161"/>
      <c r="L94" s="161"/>
      <c r="M94" s="161"/>
      <c r="N94" s="161"/>
      <c r="O94" s="234"/>
      <c r="P94" s="302"/>
      <c r="Q94" s="302"/>
      <c r="R94" s="302"/>
      <c r="S94" s="302"/>
      <c r="T94" s="302"/>
      <c r="U94" s="302"/>
      <c r="V94" s="302"/>
      <c r="W94" s="302"/>
      <c r="X94" s="821"/>
      <c r="Y94" s="743" t="s">
        <v>13</v>
      </c>
      <c r="Z94" s="744"/>
      <c r="AA94" s="745"/>
      <c r="AB94" s="473" t="s">
        <v>14</v>
      </c>
      <c r="AC94" s="473"/>
      <c r="AD94" s="47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6" t="s">
        <v>264</v>
      </c>
      <c r="C95" s="566"/>
      <c r="D95" s="566"/>
      <c r="E95" s="566"/>
      <c r="F95" s="567"/>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0" t="s">
        <v>11</v>
      </c>
      <c r="AC95" s="471"/>
      <c r="AD95" s="47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6"/>
      <c r="C97" s="566"/>
      <c r="D97" s="566"/>
      <c r="E97" s="566"/>
      <c r="F97" s="567"/>
      <c r="G97" s="228"/>
      <c r="H97" s="158"/>
      <c r="I97" s="158"/>
      <c r="J97" s="158"/>
      <c r="K97" s="158"/>
      <c r="L97" s="158"/>
      <c r="M97" s="158"/>
      <c r="N97" s="158"/>
      <c r="O97" s="229"/>
      <c r="P97" s="158"/>
      <c r="Q97" s="817"/>
      <c r="R97" s="817"/>
      <c r="S97" s="817"/>
      <c r="T97" s="817"/>
      <c r="U97" s="817"/>
      <c r="V97" s="817"/>
      <c r="W97" s="817"/>
      <c r="X97" s="818"/>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6"/>
      <c r="C98" s="566"/>
      <c r="D98" s="566"/>
      <c r="E98" s="566"/>
      <c r="F98" s="567"/>
      <c r="G98" s="230"/>
      <c r="H98" s="231"/>
      <c r="I98" s="231"/>
      <c r="J98" s="231"/>
      <c r="K98" s="231"/>
      <c r="L98" s="231"/>
      <c r="M98" s="231"/>
      <c r="N98" s="231"/>
      <c r="O98" s="232"/>
      <c r="P98" s="819"/>
      <c r="Q98" s="819"/>
      <c r="R98" s="819"/>
      <c r="S98" s="819"/>
      <c r="T98" s="819"/>
      <c r="U98" s="819"/>
      <c r="V98" s="819"/>
      <c r="W98" s="819"/>
      <c r="X98" s="820"/>
      <c r="Y98" s="743" t="s">
        <v>54</v>
      </c>
      <c r="Z98" s="744"/>
      <c r="AA98" s="745"/>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895"/>
      <c r="C99" s="895"/>
      <c r="D99" s="895"/>
      <c r="E99" s="895"/>
      <c r="F99" s="896"/>
      <c r="G99" s="822"/>
      <c r="H99" s="245"/>
      <c r="I99" s="245"/>
      <c r="J99" s="245"/>
      <c r="K99" s="245"/>
      <c r="L99" s="245"/>
      <c r="M99" s="245"/>
      <c r="N99" s="245"/>
      <c r="O99" s="823"/>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472</v>
      </c>
      <c r="AN100" s="839"/>
      <c r="AO100" s="839"/>
      <c r="AP100" s="840"/>
      <c r="AQ100" s="943" t="s">
        <v>495</v>
      </c>
      <c r="AR100" s="944"/>
      <c r="AS100" s="944"/>
      <c r="AT100" s="945"/>
      <c r="AU100" s="943" t="s">
        <v>542</v>
      </c>
      <c r="AV100" s="944"/>
      <c r="AW100" s="944"/>
      <c r="AX100" s="946"/>
    </row>
    <row r="101" spans="1:60" ht="23.25" customHeight="1" x14ac:dyDescent="0.15">
      <c r="A101" s="503"/>
      <c r="B101" s="504"/>
      <c r="C101" s="504"/>
      <c r="D101" s="504"/>
      <c r="E101" s="504"/>
      <c r="F101" s="505"/>
      <c r="G101" s="158" t="s">
        <v>564</v>
      </c>
      <c r="H101" s="158"/>
      <c r="I101" s="158"/>
      <c r="J101" s="158"/>
      <c r="K101" s="158"/>
      <c r="L101" s="158"/>
      <c r="M101" s="158"/>
      <c r="N101" s="158"/>
      <c r="O101" s="158"/>
      <c r="P101" s="158"/>
      <c r="Q101" s="158"/>
      <c r="R101" s="158"/>
      <c r="S101" s="158"/>
      <c r="T101" s="158"/>
      <c r="U101" s="158"/>
      <c r="V101" s="158"/>
      <c r="W101" s="158"/>
      <c r="X101" s="229"/>
      <c r="Y101" s="831" t="s">
        <v>55</v>
      </c>
      <c r="Z101" s="729"/>
      <c r="AA101" s="730"/>
      <c r="AB101" s="670" t="s">
        <v>565</v>
      </c>
      <c r="AC101" s="670"/>
      <c r="AD101" s="670"/>
      <c r="AE101" s="356">
        <v>90</v>
      </c>
      <c r="AF101" s="356"/>
      <c r="AG101" s="356"/>
      <c r="AH101" s="356"/>
      <c r="AI101" s="362">
        <v>91</v>
      </c>
      <c r="AJ101" s="363"/>
      <c r="AK101" s="363"/>
      <c r="AL101" s="364"/>
      <c r="AM101" s="362">
        <v>45</v>
      </c>
      <c r="AN101" s="363"/>
      <c r="AO101" s="363"/>
      <c r="AP101" s="364"/>
      <c r="AQ101" s="362" t="s">
        <v>600</v>
      </c>
      <c r="AR101" s="363"/>
      <c r="AS101" s="363"/>
      <c r="AT101" s="364"/>
      <c r="AU101" s="362" t="s">
        <v>600</v>
      </c>
      <c r="AV101" s="363"/>
      <c r="AW101" s="363"/>
      <c r="AX101" s="364"/>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7"/>
      <c r="AA102" s="338"/>
      <c r="AB102" s="670" t="s">
        <v>565</v>
      </c>
      <c r="AC102" s="670"/>
      <c r="AD102" s="670"/>
      <c r="AE102" s="356">
        <v>90</v>
      </c>
      <c r="AF102" s="356"/>
      <c r="AG102" s="356"/>
      <c r="AH102" s="356"/>
      <c r="AI102" s="356">
        <v>90</v>
      </c>
      <c r="AJ102" s="356"/>
      <c r="AK102" s="356"/>
      <c r="AL102" s="356"/>
      <c r="AM102" s="512">
        <v>45</v>
      </c>
      <c r="AN102" s="513"/>
      <c r="AO102" s="513"/>
      <c r="AP102" s="514"/>
      <c r="AQ102" s="512" t="s">
        <v>600</v>
      </c>
      <c r="AR102" s="513"/>
      <c r="AS102" s="513"/>
      <c r="AT102" s="514"/>
      <c r="AU102" s="512" t="s">
        <v>600</v>
      </c>
      <c r="AV102" s="513"/>
      <c r="AW102" s="513"/>
      <c r="AX102" s="514"/>
    </row>
    <row r="103" spans="1:60" ht="31.5" hidden="1" customHeight="1" x14ac:dyDescent="0.15">
      <c r="A103" s="500" t="s">
        <v>494</v>
      </c>
      <c r="B103" s="501"/>
      <c r="C103" s="501"/>
      <c r="D103" s="501"/>
      <c r="E103" s="501"/>
      <c r="F103" s="502"/>
      <c r="G103" s="744" t="s">
        <v>60</v>
      </c>
      <c r="H103" s="744"/>
      <c r="I103" s="744"/>
      <c r="J103" s="744"/>
      <c r="K103" s="744"/>
      <c r="L103" s="744"/>
      <c r="M103" s="744"/>
      <c r="N103" s="744"/>
      <c r="O103" s="744"/>
      <c r="P103" s="744"/>
      <c r="Q103" s="744"/>
      <c r="R103" s="744"/>
      <c r="S103" s="744"/>
      <c r="T103" s="744"/>
      <c r="U103" s="744"/>
      <c r="V103" s="744"/>
      <c r="W103" s="744"/>
      <c r="X103" s="745"/>
      <c r="Y103" s="480"/>
      <c r="Z103" s="481"/>
      <c r="AA103" s="482"/>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4"/>
      <c r="AC105" s="405"/>
      <c r="AD105" s="406"/>
      <c r="AE105" s="356"/>
      <c r="AF105" s="356"/>
      <c r="AG105" s="356"/>
      <c r="AH105" s="356"/>
      <c r="AI105" s="356"/>
      <c r="AJ105" s="356"/>
      <c r="AK105" s="356"/>
      <c r="AL105" s="356"/>
      <c r="AM105" s="356"/>
      <c r="AN105" s="356"/>
      <c r="AO105" s="356"/>
      <c r="AP105" s="356"/>
      <c r="AQ105" s="362"/>
      <c r="AR105" s="363"/>
      <c r="AS105" s="363"/>
      <c r="AT105" s="364"/>
      <c r="AU105" s="512"/>
      <c r="AV105" s="513"/>
      <c r="AW105" s="513"/>
      <c r="AX105" s="514"/>
    </row>
    <row r="106" spans="1:60" ht="31.5" hidden="1" customHeight="1" x14ac:dyDescent="0.15">
      <c r="A106" s="500" t="s">
        <v>494</v>
      </c>
      <c r="B106" s="501"/>
      <c r="C106" s="501"/>
      <c r="D106" s="501"/>
      <c r="E106" s="501"/>
      <c r="F106" s="502"/>
      <c r="G106" s="744" t="s">
        <v>60</v>
      </c>
      <c r="H106" s="744"/>
      <c r="I106" s="744"/>
      <c r="J106" s="744"/>
      <c r="K106" s="744"/>
      <c r="L106" s="744"/>
      <c r="M106" s="744"/>
      <c r="N106" s="744"/>
      <c r="O106" s="744"/>
      <c r="P106" s="744"/>
      <c r="Q106" s="744"/>
      <c r="R106" s="744"/>
      <c r="S106" s="744"/>
      <c r="T106" s="744"/>
      <c r="U106" s="744"/>
      <c r="V106" s="744"/>
      <c r="W106" s="744"/>
      <c r="X106" s="745"/>
      <c r="Y106" s="480"/>
      <c r="Z106" s="481"/>
      <c r="AA106" s="482"/>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4"/>
      <c r="AC108" s="405"/>
      <c r="AD108" s="406"/>
      <c r="AE108" s="356"/>
      <c r="AF108" s="356"/>
      <c r="AG108" s="356"/>
      <c r="AH108" s="356"/>
      <c r="AI108" s="356"/>
      <c r="AJ108" s="356"/>
      <c r="AK108" s="356"/>
      <c r="AL108" s="356"/>
      <c r="AM108" s="356"/>
      <c r="AN108" s="356"/>
      <c r="AO108" s="356"/>
      <c r="AP108" s="356"/>
      <c r="AQ108" s="362"/>
      <c r="AR108" s="363"/>
      <c r="AS108" s="363"/>
      <c r="AT108" s="364"/>
      <c r="AU108" s="512"/>
      <c r="AV108" s="513"/>
      <c r="AW108" s="513"/>
      <c r="AX108" s="514"/>
    </row>
    <row r="109" spans="1:60" ht="31.5" hidden="1" customHeight="1" x14ac:dyDescent="0.15">
      <c r="A109" s="500" t="s">
        <v>494</v>
      </c>
      <c r="B109" s="501"/>
      <c r="C109" s="501"/>
      <c r="D109" s="501"/>
      <c r="E109" s="501"/>
      <c r="F109" s="502"/>
      <c r="G109" s="744" t="s">
        <v>60</v>
      </c>
      <c r="H109" s="744"/>
      <c r="I109" s="744"/>
      <c r="J109" s="744"/>
      <c r="K109" s="744"/>
      <c r="L109" s="744"/>
      <c r="M109" s="744"/>
      <c r="N109" s="744"/>
      <c r="O109" s="744"/>
      <c r="P109" s="744"/>
      <c r="Q109" s="744"/>
      <c r="R109" s="744"/>
      <c r="S109" s="744"/>
      <c r="T109" s="744"/>
      <c r="U109" s="744"/>
      <c r="V109" s="744"/>
      <c r="W109" s="744"/>
      <c r="X109" s="745"/>
      <c r="Y109" s="480"/>
      <c r="Z109" s="481"/>
      <c r="AA109" s="482"/>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4"/>
      <c r="AC111" s="405"/>
      <c r="AD111" s="406"/>
      <c r="AE111" s="356"/>
      <c r="AF111" s="356"/>
      <c r="AG111" s="356"/>
      <c r="AH111" s="356"/>
      <c r="AI111" s="356"/>
      <c r="AJ111" s="356"/>
      <c r="AK111" s="356"/>
      <c r="AL111" s="356"/>
      <c r="AM111" s="356"/>
      <c r="AN111" s="356"/>
      <c r="AO111" s="356"/>
      <c r="AP111" s="356"/>
      <c r="AQ111" s="362"/>
      <c r="AR111" s="363"/>
      <c r="AS111" s="363"/>
      <c r="AT111" s="364"/>
      <c r="AU111" s="512"/>
      <c r="AV111" s="513"/>
      <c r="AW111" s="513"/>
      <c r="AX111" s="514"/>
    </row>
    <row r="112" spans="1:60" ht="31.5" hidden="1" customHeight="1" x14ac:dyDescent="0.15">
      <c r="A112" s="500" t="s">
        <v>494</v>
      </c>
      <c r="B112" s="501"/>
      <c r="C112" s="501"/>
      <c r="D112" s="501"/>
      <c r="E112" s="501"/>
      <c r="F112" s="502"/>
      <c r="G112" s="744" t="s">
        <v>60</v>
      </c>
      <c r="H112" s="744"/>
      <c r="I112" s="744"/>
      <c r="J112" s="744"/>
      <c r="K112" s="744"/>
      <c r="L112" s="744"/>
      <c r="M112" s="744"/>
      <c r="N112" s="744"/>
      <c r="O112" s="744"/>
      <c r="P112" s="744"/>
      <c r="Q112" s="744"/>
      <c r="R112" s="744"/>
      <c r="S112" s="744"/>
      <c r="T112" s="744"/>
      <c r="U112" s="744"/>
      <c r="V112" s="744"/>
      <c r="W112" s="744"/>
      <c r="X112" s="745"/>
      <c r="Y112" s="480"/>
      <c r="Z112" s="481"/>
      <c r="AA112" s="482"/>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0.7</v>
      </c>
      <c r="AF116" s="356"/>
      <c r="AG116" s="356"/>
      <c r="AH116" s="356"/>
      <c r="AI116" s="356">
        <v>0.7</v>
      </c>
      <c r="AJ116" s="356"/>
      <c r="AK116" s="356"/>
      <c r="AL116" s="356"/>
      <c r="AM116" s="356">
        <v>0.7</v>
      </c>
      <c r="AN116" s="356"/>
      <c r="AO116" s="356"/>
      <c r="AP116" s="356"/>
      <c r="AQ116" s="362" t="s">
        <v>600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569</v>
      </c>
      <c r="AF117" s="304"/>
      <c r="AG117" s="304"/>
      <c r="AH117" s="304"/>
      <c r="AI117" s="304" t="s">
        <v>570</v>
      </c>
      <c r="AJ117" s="304"/>
      <c r="AK117" s="304"/>
      <c r="AL117" s="304"/>
      <c r="AM117" s="304" t="s">
        <v>571</v>
      </c>
      <c r="AN117" s="304"/>
      <c r="AO117" s="304"/>
      <c r="AP117" s="304"/>
      <c r="AQ117" s="304" t="s">
        <v>600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9"/>
      <c r="B154" s="250"/>
      <c r="C154" s="249"/>
      <c r="D154" s="250"/>
      <c r="E154" s="249"/>
      <c r="F154" s="312"/>
      <c r="G154" s="228" t="s">
        <v>612</v>
      </c>
      <c r="H154" s="158"/>
      <c r="I154" s="158"/>
      <c r="J154" s="158"/>
      <c r="K154" s="158"/>
      <c r="L154" s="158"/>
      <c r="M154" s="158"/>
      <c r="N154" s="158"/>
      <c r="O154" s="158"/>
      <c r="P154" s="229"/>
      <c r="Q154" s="157" t="s">
        <v>613</v>
      </c>
      <c r="R154" s="158"/>
      <c r="S154" s="158"/>
      <c r="T154" s="158"/>
      <c r="U154" s="158"/>
      <c r="V154" s="158"/>
      <c r="W154" s="158"/>
      <c r="X154" s="158"/>
      <c r="Y154" s="158"/>
      <c r="Z154" s="158"/>
      <c r="AA154" s="938"/>
      <c r="AB154" s="253" t="s">
        <v>614</v>
      </c>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5.1" customHeight="1" x14ac:dyDescent="0.15">
      <c r="A157" s="100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39"/>
      <c r="AB157" s="255"/>
      <c r="AC157" s="256"/>
      <c r="AD157" s="256"/>
      <c r="AE157" s="157" t="s">
        <v>610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5.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1009"/>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thickBot="1" x14ac:dyDescent="0.2">
      <c r="A189" s="100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1.25" customHeight="1" x14ac:dyDescent="0.15">
      <c r="A702" s="544" t="s">
        <v>259</v>
      </c>
      <c r="B702" s="54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551</v>
      </c>
      <c r="AE702" s="911"/>
      <c r="AF702" s="911"/>
      <c r="AG702" s="900" t="s">
        <v>621</v>
      </c>
      <c r="AH702" s="901"/>
      <c r="AI702" s="901"/>
      <c r="AJ702" s="901"/>
      <c r="AK702" s="901"/>
      <c r="AL702" s="901"/>
      <c r="AM702" s="901"/>
      <c r="AN702" s="901"/>
      <c r="AO702" s="901"/>
      <c r="AP702" s="901"/>
      <c r="AQ702" s="901"/>
      <c r="AR702" s="901"/>
      <c r="AS702" s="901"/>
      <c r="AT702" s="901"/>
      <c r="AU702" s="901"/>
      <c r="AV702" s="901"/>
      <c r="AW702" s="901"/>
      <c r="AX702" s="902"/>
    </row>
    <row r="703" spans="1:50" ht="36" customHeight="1" x14ac:dyDescent="0.15">
      <c r="A703" s="546"/>
      <c r="B703" s="54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551</v>
      </c>
      <c r="AE703" s="152"/>
      <c r="AF703" s="152"/>
      <c r="AG703" s="608" t="s">
        <v>622</v>
      </c>
      <c r="AH703" s="609"/>
      <c r="AI703" s="609"/>
      <c r="AJ703" s="609"/>
      <c r="AK703" s="609"/>
      <c r="AL703" s="609"/>
      <c r="AM703" s="609"/>
      <c r="AN703" s="609"/>
      <c r="AO703" s="609"/>
      <c r="AP703" s="609"/>
      <c r="AQ703" s="609"/>
      <c r="AR703" s="609"/>
      <c r="AS703" s="609"/>
      <c r="AT703" s="609"/>
      <c r="AU703" s="609"/>
      <c r="AV703" s="609"/>
      <c r="AW703" s="609"/>
      <c r="AX703" s="610"/>
    </row>
    <row r="704" spans="1:50" ht="33" customHeight="1" x14ac:dyDescent="0.15">
      <c r="A704" s="548"/>
      <c r="B704" s="54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551</v>
      </c>
      <c r="AE704" s="600"/>
      <c r="AF704" s="600"/>
      <c r="AG704" s="441" t="s">
        <v>574</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7"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551</v>
      </c>
      <c r="AE705" s="747"/>
      <c r="AF705" s="747"/>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5"/>
      <c r="C706" s="630"/>
      <c r="D706" s="631"/>
      <c r="E706" s="697" t="s">
        <v>530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572</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72"/>
      <c r="B707" s="785"/>
      <c r="C707" s="632"/>
      <c r="D707" s="633"/>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572</v>
      </c>
      <c r="AE707" s="598"/>
      <c r="AF707" s="598"/>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573</v>
      </c>
      <c r="AE708" s="682"/>
      <c r="AF708" s="682"/>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2"/>
      <c r="B709" s="673"/>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551</v>
      </c>
      <c r="AE709" s="152"/>
      <c r="AF709" s="152"/>
      <c r="AG709" s="608" t="s">
        <v>576</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551</v>
      </c>
      <c r="AE710" s="152"/>
      <c r="AF710" s="152"/>
      <c r="AG710" s="608" t="s">
        <v>577</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551</v>
      </c>
      <c r="AE711" s="152"/>
      <c r="AF711" s="152"/>
      <c r="AG711" s="608" t="s">
        <v>578</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2"/>
      <c r="B712" s="673"/>
      <c r="C712" s="602" t="s">
        <v>489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573</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08"/>
      <c r="AH713" s="609"/>
      <c r="AI713" s="609"/>
      <c r="AJ713" s="609"/>
      <c r="AK713" s="609"/>
      <c r="AL713" s="609"/>
      <c r="AM713" s="609"/>
      <c r="AN713" s="609"/>
      <c r="AO713" s="609"/>
      <c r="AP713" s="609"/>
      <c r="AQ713" s="609"/>
      <c r="AR713" s="609"/>
      <c r="AS713" s="609"/>
      <c r="AT713" s="609"/>
      <c r="AU713" s="609"/>
      <c r="AV713" s="609"/>
      <c r="AW713" s="609"/>
      <c r="AX713" s="610"/>
    </row>
    <row r="714" spans="1:50" ht="34.5" customHeight="1" x14ac:dyDescent="0.15">
      <c r="A714" s="674"/>
      <c r="B714" s="675"/>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551</v>
      </c>
      <c r="AE714" s="606"/>
      <c r="AF714" s="607"/>
      <c r="AG714" s="703" t="s">
        <v>623</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7"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1" t="s">
        <v>551</v>
      </c>
      <c r="AE715" s="682"/>
      <c r="AF715" s="792"/>
      <c r="AG715" s="541" t="s">
        <v>579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2"/>
      <c r="B716" s="67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573</v>
      </c>
      <c r="AE716" s="774"/>
      <c r="AF716" s="774"/>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72"/>
      <c r="B717" s="673"/>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551</v>
      </c>
      <c r="AE717" s="152"/>
      <c r="AF717" s="152"/>
      <c r="AG717" s="608" t="s">
        <v>580</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0"/>
      <c r="AD719" s="681" t="s">
        <v>573</v>
      </c>
      <c r="AE719" s="682"/>
      <c r="AF719" s="68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0" t="s">
        <v>481</v>
      </c>
      <c r="D720" s="948"/>
      <c r="E720" s="948"/>
      <c r="F720" s="951"/>
      <c r="G720" s="947" t="s">
        <v>482</v>
      </c>
      <c r="H720" s="948"/>
      <c r="I720" s="948"/>
      <c r="J720" s="948"/>
      <c r="K720" s="948"/>
      <c r="L720" s="948"/>
      <c r="M720" s="948"/>
      <c r="N720" s="947" t="s">
        <v>486</v>
      </c>
      <c r="O720" s="948"/>
      <c r="P720" s="948"/>
      <c r="Q720" s="948"/>
      <c r="R720" s="948"/>
      <c r="S720" s="948"/>
      <c r="T720" s="948"/>
      <c r="U720" s="948"/>
      <c r="V720" s="948"/>
      <c r="W720" s="948"/>
      <c r="X720" s="948"/>
      <c r="Y720" s="948"/>
      <c r="Z720" s="948"/>
      <c r="AA720" s="948"/>
      <c r="AB720" s="948"/>
      <c r="AC720" s="948"/>
      <c r="AD720" s="948"/>
      <c r="AE720" s="948"/>
      <c r="AF720" s="94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6"/>
      <c r="B721" s="667"/>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6"/>
      <c r="B722" s="667"/>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6"/>
      <c r="B723" s="667"/>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6"/>
      <c r="B724" s="667"/>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8"/>
      <c r="B725" s="669"/>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56" t="s">
        <v>53</v>
      </c>
      <c r="D726" s="595"/>
      <c r="E726" s="595"/>
      <c r="F726" s="596"/>
      <c r="G726" s="812" t="s">
        <v>618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9"/>
      <c r="B727" s="640"/>
      <c r="C727" s="709" t="s">
        <v>57</v>
      </c>
      <c r="D727" s="710"/>
      <c r="E727" s="710"/>
      <c r="F727" s="711"/>
      <c r="G727" s="810" t="s">
        <v>617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0" t="s">
        <v>636</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634</v>
      </c>
      <c r="B731" s="635"/>
      <c r="C731" s="635"/>
      <c r="D731" s="635"/>
      <c r="E731" s="636"/>
      <c r="F731" s="694" t="s">
        <v>635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4" t="s">
        <v>531</v>
      </c>
      <c r="B733" s="765"/>
      <c r="C733" s="765"/>
      <c r="D733" s="765"/>
      <c r="E733" s="766"/>
      <c r="F733" s="781" t="s">
        <v>637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9" t="s">
        <v>496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483</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587</v>
      </c>
      <c r="F739" s="126"/>
      <c r="G739" s="126"/>
      <c r="H739" s="91" t="str">
        <f>IF(E739="", "", "(")</f>
        <v>(</v>
      </c>
      <c r="I739" s="106"/>
      <c r="J739" s="106"/>
      <c r="K739" s="91" t="str">
        <f>IF(OR(I739="　", I739=""), "", "-")</f>
        <v/>
      </c>
      <c r="L739" s="107">
        <v>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535</v>
      </c>
      <c r="B779" s="776"/>
      <c r="C779" s="776"/>
      <c r="D779" s="776"/>
      <c r="E779" s="776"/>
      <c r="F779" s="777"/>
      <c r="G779" s="452" t="s">
        <v>588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510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0"/>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0"/>
      <c r="B781" s="778"/>
      <c r="C781" s="778"/>
      <c r="D781" s="778"/>
      <c r="E781" s="778"/>
      <c r="F781" s="779"/>
      <c r="G781" s="461" t="s">
        <v>589</v>
      </c>
      <c r="H781" s="462"/>
      <c r="I781" s="462"/>
      <c r="J781" s="462"/>
      <c r="K781" s="463"/>
      <c r="L781" s="464" t="s">
        <v>624</v>
      </c>
      <c r="M781" s="465"/>
      <c r="N781" s="465"/>
      <c r="O781" s="465"/>
      <c r="P781" s="465"/>
      <c r="Q781" s="465"/>
      <c r="R781" s="465"/>
      <c r="S781" s="465"/>
      <c r="T781" s="465"/>
      <c r="U781" s="465"/>
      <c r="V781" s="465"/>
      <c r="W781" s="465"/>
      <c r="X781" s="466"/>
      <c r="Y781" s="467">
        <v>0.7</v>
      </c>
      <c r="Z781" s="468"/>
      <c r="AA781" s="468"/>
      <c r="AB781" s="571"/>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70"/>
      <c r="B782" s="778"/>
      <c r="C782" s="778"/>
      <c r="D782" s="778"/>
      <c r="E782" s="778"/>
      <c r="F782" s="779"/>
      <c r="G782" s="346" t="s">
        <v>629</v>
      </c>
      <c r="H782" s="628"/>
      <c r="I782" s="628"/>
      <c r="J782" s="628"/>
      <c r="K782" s="629"/>
      <c r="L782" s="399" t="s">
        <v>625</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0"/>
      <c r="B783" s="778"/>
      <c r="C783" s="778"/>
      <c r="D783" s="778"/>
      <c r="E783" s="778"/>
      <c r="F783" s="779"/>
      <c r="G783" s="346" t="s">
        <v>629</v>
      </c>
      <c r="H783" s="628"/>
      <c r="I783" s="628"/>
      <c r="J783" s="628"/>
      <c r="K783" s="629"/>
      <c r="L783" s="399" t="s">
        <v>626</v>
      </c>
      <c r="M783" s="400"/>
      <c r="N783" s="400"/>
      <c r="O783" s="400"/>
      <c r="P783" s="400"/>
      <c r="Q783" s="400"/>
      <c r="R783" s="400"/>
      <c r="S783" s="400"/>
      <c r="T783" s="400"/>
      <c r="U783" s="400"/>
      <c r="V783" s="400"/>
      <c r="W783" s="400"/>
      <c r="X783" s="401"/>
      <c r="Y783" s="396">
        <v>14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0"/>
      <c r="B784" s="778"/>
      <c r="C784" s="778"/>
      <c r="D784" s="778"/>
      <c r="E784" s="778"/>
      <c r="F784" s="779"/>
      <c r="G784" s="346" t="s">
        <v>629</v>
      </c>
      <c r="H784" s="628"/>
      <c r="I784" s="628"/>
      <c r="J784" s="628"/>
      <c r="K784" s="629"/>
      <c r="L784" s="399" t="s">
        <v>627</v>
      </c>
      <c r="M784" s="400"/>
      <c r="N784" s="400"/>
      <c r="O784" s="400"/>
      <c r="P784" s="400"/>
      <c r="Q784" s="400"/>
      <c r="R784" s="400"/>
      <c r="S784" s="400"/>
      <c r="T784" s="400"/>
      <c r="U784" s="400"/>
      <c r="V784" s="400"/>
      <c r="W784" s="400"/>
      <c r="X784" s="401"/>
      <c r="Y784" s="396">
        <v>11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0"/>
      <c r="B785" s="778"/>
      <c r="C785" s="778"/>
      <c r="D785" s="778"/>
      <c r="E785" s="778"/>
      <c r="F785" s="779"/>
      <c r="G785" s="346" t="s">
        <v>629</v>
      </c>
      <c r="H785" s="628"/>
      <c r="I785" s="628"/>
      <c r="J785" s="628"/>
      <c r="K785" s="629"/>
      <c r="L785" s="399" t="s">
        <v>628</v>
      </c>
      <c r="M785" s="400"/>
      <c r="N785" s="400"/>
      <c r="O785" s="400"/>
      <c r="P785" s="400"/>
      <c r="Q785" s="400"/>
      <c r="R785" s="400"/>
      <c r="S785" s="400"/>
      <c r="T785" s="400"/>
      <c r="U785" s="400"/>
      <c r="V785" s="400"/>
      <c r="W785" s="400"/>
      <c r="X785" s="401"/>
      <c r="Y785" s="396">
        <v>3.8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0"/>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0"/>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0"/>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0"/>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0"/>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0"/>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70"/>
      <c r="B792" s="778"/>
      <c r="C792" s="778"/>
      <c r="D792" s="778"/>
      <c r="E792" s="778"/>
      <c r="F792" s="779"/>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70"/>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70"/>
      <c r="B794" s="778"/>
      <c r="C794" s="778"/>
      <c r="D794" s="778"/>
      <c r="E794" s="778"/>
      <c r="F794" s="779"/>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71"/>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70"/>
      <c r="B795" s="778"/>
      <c r="C795" s="778"/>
      <c r="D795" s="778"/>
      <c r="E795" s="778"/>
      <c r="F795" s="77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0"/>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0"/>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0"/>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0"/>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0"/>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0"/>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0"/>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0"/>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0"/>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0"/>
      <c r="B805" s="778"/>
      <c r="C805" s="778"/>
      <c r="D805" s="778"/>
      <c r="E805" s="778"/>
      <c r="F805" s="779"/>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70"/>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70"/>
      <c r="B807" s="778"/>
      <c r="C807" s="778"/>
      <c r="D807" s="778"/>
      <c r="E807" s="778"/>
      <c r="F807" s="779"/>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71"/>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70"/>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0"/>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0"/>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0"/>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0"/>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0"/>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0"/>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0"/>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0"/>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0"/>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0"/>
      <c r="B818" s="778"/>
      <c r="C818" s="778"/>
      <c r="D818" s="778"/>
      <c r="E818" s="778"/>
      <c r="F818" s="779"/>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0"/>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0"/>
      <c r="B820" s="778"/>
      <c r="C820" s="778"/>
      <c r="D820" s="778"/>
      <c r="E820" s="778"/>
      <c r="F820" s="779"/>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71"/>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70"/>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0"/>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0"/>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0"/>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0"/>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0"/>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0"/>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0"/>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0"/>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0"/>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487</v>
      </c>
      <c r="AM831" s="971"/>
      <c r="AN831" s="971"/>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590</v>
      </c>
      <c r="D837" s="416"/>
      <c r="E837" s="416"/>
      <c r="F837" s="416"/>
      <c r="G837" s="416"/>
      <c r="H837" s="416"/>
      <c r="I837" s="416"/>
      <c r="J837" s="417">
        <v>7011101055132</v>
      </c>
      <c r="K837" s="418"/>
      <c r="L837" s="418"/>
      <c r="M837" s="418"/>
      <c r="N837" s="418"/>
      <c r="O837" s="418"/>
      <c r="P837" s="426" t="s">
        <v>630</v>
      </c>
      <c r="Q837" s="315"/>
      <c r="R837" s="315"/>
      <c r="S837" s="315"/>
      <c r="T837" s="315"/>
      <c r="U837" s="315"/>
      <c r="V837" s="315"/>
      <c r="W837" s="315"/>
      <c r="X837" s="315"/>
      <c r="Y837" s="316">
        <v>31</v>
      </c>
      <c r="Z837" s="317"/>
      <c r="AA837" s="317"/>
      <c r="AB837" s="318"/>
      <c r="AC837" s="326" t="s">
        <v>525</v>
      </c>
      <c r="AD837" s="424"/>
      <c r="AE837" s="424"/>
      <c r="AF837" s="424"/>
      <c r="AG837" s="424"/>
      <c r="AH837" s="419">
        <v>2</v>
      </c>
      <c r="AI837" s="420"/>
      <c r="AJ837" s="420"/>
      <c r="AK837" s="420"/>
      <c r="AL837" s="323">
        <v>99</v>
      </c>
      <c r="AM837" s="324"/>
      <c r="AN837" s="324"/>
      <c r="AO837" s="325"/>
      <c r="AP837" s="319" t="s">
        <v>609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594</v>
      </c>
      <c r="D870" s="416"/>
      <c r="E870" s="416"/>
      <c r="F870" s="416"/>
      <c r="G870" s="416"/>
      <c r="H870" s="416"/>
      <c r="I870" s="416"/>
      <c r="J870" s="432" t="s">
        <v>466</v>
      </c>
      <c r="K870" s="433"/>
      <c r="L870" s="433"/>
      <c r="M870" s="433"/>
      <c r="N870" s="433"/>
      <c r="O870" s="434"/>
      <c r="P870" s="435" t="s">
        <v>604</v>
      </c>
      <c r="Q870" s="436"/>
      <c r="R870" s="436"/>
      <c r="S870" s="436"/>
      <c r="T870" s="436"/>
      <c r="U870" s="436"/>
      <c r="V870" s="436"/>
      <c r="W870" s="436"/>
      <c r="X870" s="437"/>
      <c r="Y870" s="316">
        <v>0.01</v>
      </c>
      <c r="Z870" s="317"/>
      <c r="AA870" s="317"/>
      <c r="AB870" s="318"/>
      <c r="AC870" s="320" t="s">
        <v>553</v>
      </c>
      <c r="AD870" s="320"/>
      <c r="AE870" s="320"/>
      <c r="AF870" s="320"/>
      <c r="AG870" s="320"/>
      <c r="AH870" s="419" t="s">
        <v>602</v>
      </c>
      <c r="AI870" s="420"/>
      <c r="AJ870" s="420"/>
      <c r="AK870" s="420"/>
      <c r="AL870" s="323" t="s">
        <v>602</v>
      </c>
      <c r="AM870" s="324"/>
      <c r="AN870" s="324"/>
      <c r="AO870" s="325"/>
      <c r="AP870" s="319" t="s">
        <v>606</v>
      </c>
      <c r="AQ870" s="319"/>
      <c r="AR870" s="319"/>
      <c r="AS870" s="319"/>
      <c r="AT870" s="319"/>
      <c r="AU870" s="319"/>
      <c r="AV870" s="319"/>
      <c r="AW870" s="319"/>
      <c r="AX870" s="319"/>
    </row>
    <row r="871" spans="1:50" ht="30" customHeight="1" x14ac:dyDescent="0.15">
      <c r="A871" s="402">
        <v>2</v>
      </c>
      <c r="B871" s="402">
        <v>1</v>
      </c>
      <c r="C871" s="425" t="s">
        <v>596</v>
      </c>
      <c r="D871" s="416"/>
      <c r="E871" s="416"/>
      <c r="F871" s="416"/>
      <c r="G871" s="416"/>
      <c r="H871" s="416"/>
      <c r="I871" s="416"/>
      <c r="J871" s="432" t="s">
        <v>466</v>
      </c>
      <c r="K871" s="433"/>
      <c r="L871" s="433"/>
      <c r="M871" s="433"/>
      <c r="N871" s="433"/>
      <c r="O871" s="434"/>
      <c r="P871" s="435" t="s">
        <v>604</v>
      </c>
      <c r="Q871" s="436"/>
      <c r="R871" s="436"/>
      <c r="S871" s="436"/>
      <c r="T871" s="436"/>
      <c r="U871" s="436"/>
      <c r="V871" s="436"/>
      <c r="W871" s="436"/>
      <c r="X871" s="437"/>
      <c r="Y871" s="316">
        <v>0.01</v>
      </c>
      <c r="Z871" s="317"/>
      <c r="AA871" s="317"/>
      <c r="AB871" s="318"/>
      <c r="AC871" s="320" t="s">
        <v>553</v>
      </c>
      <c r="AD871" s="320"/>
      <c r="AE871" s="320"/>
      <c r="AF871" s="320"/>
      <c r="AG871" s="320"/>
      <c r="AH871" s="419" t="s">
        <v>602</v>
      </c>
      <c r="AI871" s="420"/>
      <c r="AJ871" s="420"/>
      <c r="AK871" s="420"/>
      <c r="AL871" s="421" t="s">
        <v>602</v>
      </c>
      <c r="AM871" s="422"/>
      <c r="AN871" s="422"/>
      <c r="AO871" s="423"/>
      <c r="AP871" s="319" t="s">
        <v>601</v>
      </c>
      <c r="AQ871" s="319"/>
      <c r="AR871" s="319"/>
      <c r="AS871" s="319"/>
      <c r="AT871" s="319"/>
      <c r="AU871" s="319"/>
      <c r="AV871" s="319"/>
      <c r="AW871" s="319"/>
      <c r="AX871" s="319"/>
    </row>
    <row r="872" spans="1:50" ht="30" customHeight="1" x14ac:dyDescent="0.15">
      <c r="A872" s="402">
        <v>3</v>
      </c>
      <c r="B872" s="402">
        <v>1</v>
      </c>
      <c r="C872" s="425" t="s">
        <v>597</v>
      </c>
      <c r="D872" s="416"/>
      <c r="E872" s="416"/>
      <c r="F872" s="416"/>
      <c r="G872" s="416"/>
      <c r="H872" s="416"/>
      <c r="I872" s="416"/>
      <c r="J872" s="417" t="s">
        <v>603</v>
      </c>
      <c r="K872" s="418"/>
      <c r="L872" s="418"/>
      <c r="M872" s="418"/>
      <c r="N872" s="418"/>
      <c r="O872" s="418"/>
      <c r="P872" s="435" t="s">
        <v>604</v>
      </c>
      <c r="Q872" s="436"/>
      <c r="R872" s="436"/>
      <c r="S872" s="436"/>
      <c r="T872" s="436"/>
      <c r="U872" s="436"/>
      <c r="V872" s="436"/>
      <c r="W872" s="436"/>
      <c r="X872" s="437"/>
      <c r="Y872" s="316">
        <v>0.01</v>
      </c>
      <c r="Z872" s="317"/>
      <c r="AA872" s="317"/>
      <c r="AB872" s="318"/>
      <c r="AC872" s="320" t="s">
        <v>553</v>
      </c>
      <c r="AD872" s="320"/>
      <c r="AE872" s="320"/>
      <c r="AF872" s="320"/>
      <c r="AG872" s="320"/>
      <c r="AH872" s="321" t="s">
        <v>602</v>
      </c>
      <c r="AI872" s="322"/>
      <c r="AJ872" s="322"/>
      <c r="AK872" s="322"/>
      <c r="AL872" s="323" t="s">
        <v>605</v>
      </c>
      <c r="AM872" s="324"/>
      <c r="AN872" s="324"/>
      <c r="AO872" s="325"/>
      <c r="AP872" s="319" t="s">
        <v>602</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50.25" customHeight="1" x14ac:dyDescent="0.15">
      <c r="A903" s="402">
        <v>1</v>
      </c>
      <c r="B903" s="402">
        <v>1</v>
      </c>
      <c r="C903" s="429" t="s">
        <v>591</v>
      </c>
      <c r="D903" s="430"/>
      <c r="E903" s="430"/>
      <c r="F903" s="430"/>
      <c r="G903" s="430"/>
      <c r="H903" s="430"/>
      <c r="I903" s="431"/>
      <c r="J903" s="432" t="s">
        <v>466</v>
      </c>
      <c r="K903" s="433"/>
      <c r="L903" s="433"/>
      <c r="M903" s="433"/>
      <c r="N903" s="433"/>
      <c r="O903" s="434"/>
      <c r="P903" s="435" t="s">
        <v>592</v>
      </c>
      <c r="Q903" s="436"/>
      <c r="R903" s="436"/>
      <c r="S903" s="436"/>
      <c r="T903" s="436"/>
      <c r="U903" s="436"/>
      <c r="V903" s="436"/>
      <c r="W903" s="436"/>
      <c r="X903" s="437"/>
      <c r="Y903" s="316">
        <v>0.06</v>
      </c>
      <c r="Z903" s="317"/>
      <c r="AA903" s="317"/>
      <c r="AB903" s="318"/>
      <c r="AC903" s="438" t="s">
        <v>528</v>
      </c>
      <c r="AD903" s="439"/>
      <c r="AE903" s="439"/>
      <c r="AF903" s="439"/>
      <c r="AG903" s="440"/>
      <c r="AH903" s="419" t="s">
        <v>600</v>
      </c>
      <c r="AI903" s="420"/>
      <c r="AJ903" s="420"/>
      <c r="AK903" s="420"/>
      <c r="AL903" s="323" t="s">
        <v>600</v>
      </c>
      <c r="AM903" s="324"/>
      <c r="AN903" s="324"/>
      <c r="AO903" s="325"/>
      <c r="AP903" s="319" t="s">
        <v>602</v>
      </c>
      <c r="AQ903" s="319"/>
      <c r="AR903" s="319"/>
      <c r="AS903" s="319"/>
      <c r="AT903" s="319"/>
      <c r="AU903" s="319"/>
      <c r="AV903" s="319"/>
      <c r="AW903" s="319"/>
      <c r="AX903" s="319"/>
    </row>
    <row r="904" spans="1:50" ht="30" customHeight="1" x14ac:dyDescent="0.15">
      <c r="A904" s="402">
        <v>2</v>
      </c>
      <c r="B904" s="402">
        <v>1</v>
      </c>
      <c r="C904" s="429" t="s">
        <v>593</v>
      </c>
      <c r="D904" s="430"/>
      <c r="E904" s="430"/>
      <c r="F904" s="430"/>
      <c r="G904" s="430"/>
      <c r="H904" s="430"/>
      <c r="I904" s="431"/>
      <c r="J904" s="432" t="s">
        <v>466</v>
      </c>
      <c r="K904" s="433"/>
      <c r="L904" s="433"/>
      <c r="M904" s="433"/>
      <c r="N904" s="433"/>
      <c r="O904" s="434"/>
      <c r="P904" s="435" t="s">
        <v>592</v>
      </c>
      <c r="Q904" s="436"/>
      <c r="R904" s="436"/>
      <c r="S904" s="436"/>
      <c r="T904" s="436"/>
      <c r="U904" s="436"/>
      <c r="V904" s="436"/>
      <c r="W904" s="436"/>
      <c r="X904" s="437"/>
      <c r="Y904" s="316">
        <v>0.04</v>
      </c>
      <c r="Z904" s="317"/>
      <c r="AA904" s="317"/>
      <c r="AB904" s="318"/>
      <c r="AC904" s="438" t="s">
        <v>528</v>
      </c>
      <c r="AD904" s="439"/>
      <c r="AE904" s="439"/>
      <c r="AF904" s="439"/>
      <c r="AG904" s="440"/>
      <c r="AH904" s="419" t="s">
        <v>601</v>
      </c>
      <c r="AI904" s="420"/>
      <c r="AJ904" s="420"/>
      <c r="AK904" s="420"/>
      <c r="AL904" s="421" t="s">
        <v>600</v>
      </c>
      <c r="AM904" s="422"/>
      <c r="AN904" s="422"/>
      <c r="AO904" s="423"/>
      <c r="AP904" s="319" t="s">
        <v>600</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594</v>
      </c>
      <c r="D936" s="416"/>
      <c r="E936" s="416"/>
      <c r="F936" s="416"/>
      <c r="G936" s="416"/>
      <c r="H936" s="416"/>
      <c r="I936" s="416"/>
      <c r="J936" s="417" t="s">
        <v>466</v>
      </c>
      <c r="K936" s="418"/>
      <c r="L936" s="418"/>
      <c r="M936" s="418"/>
      <c r="N936" s="418"/>
      <c r="O936" s="418"/>
      <c r="P936" s="426" t="s">
        <v>595</v>
      </c>
      <c r="Q936" s="315"/>
      <c r="R936" s="315"/>
      <c r="S936" s="315"/>
      <c r="T936" s="315"/>
      <c r="U936" s="315"/>
      <c r="V936" s="315"/>
      <c r="W936" s="315"/>
      <c r="X936" s="315"/>
      <c r="Y936" s="316">
        <v>0.1</v>
      </c>
      <c r="Z936" s="317"/>
      <c r="AA936" s="317"/>
      <c r="AB936" s="318"/>
      <c r="AC936" s="320" t="s">
        <v>553</v>
      </c>
      <c r="AD936" s="320"/>
      <c r="AE936" s="320"/>
      <c r="AF936" s="320"/>
      <c r="AG936" s="320"/>
      <c r="AH936" s="419" t="s">
        <v>605</v>
      </c>
      <c r="AI936" s="420"/>
      <c r="AJ936" s="420"/>
      <c r="AK936" s="420"/>
      <c r="AL936" s="323" t="s">
        <v>607</v>
      </c>
      <c r="AM936" s="324"/>
      <c r="AN936" s="324"/>
      <c r="AO936" s="325"/>
      <c r="AP936" s="319" t="s">
        <v>600</v>
      </c>
      <c r="AQ936" s="319"/>
      <c r="AR936" s="319"/>
      <c r="AS936" s="319"/>
      <c r="AT936" s="319"/>
      <c r="AU936" s="319"/>
      <c r="AV936" s="319"/>
      <c r="AW936" s="319"/>
      <c r="AX936" s="319"/>
    </row>
    <row r="937" spans="1:50" ht="30" customHeight="1" x14ac:dyDescent="0.15">
      <c r="A937" s="402">
        <v>2</v>
      </c>
      <c r="B937" s="402">
        <v>1</v>
      </c>
      <c r="C937" s="425" t="s">
        <v>596</v>
      </c>
      <c r="D937" s="416"/>
      <c r="E937" s="416"/>
      <c r="F937" s="416"/>
      <c r="G937" s="416"/>
      <c r="H937" s="416"/>
      <c r="I937" s="416"/>
      <c r="J937" s="417" t="s">
        <v>466</v>
      </c>
      <c r="K937" s="418"/>
      <c r="L937" s="418"/>
      <c r="M937" s="418"/>
      <c r="N937" s="418"/>
      <c r="O937" s="418"/>
      <c r="P937" s="426" t="s">
        <v>595</v>
      </c>
      <c r="Q937" s="315"/>
      <c r="R937" s="315"/>
      <c r="S937" s="315"/>
      <c r="T937" s="315"/>
      <c r="U937" s="315"/>
      <c r="V937" s="315"/>
      <c r="W937" s="315"/>
      <c r="X937" s="315"/>
      <c r="Y937" s="316">
        <v>0.03</v>
      </c>
      <c r="Z937" s="317"/>
      <c r="AA937" s="317"/>
      <c r="AB937" s="318"/>
      <c r="AC937" s="320" t="s">
        <v>553</v>
      </c>
      <c r="AD937" s="320"/>
      <c r="AE937" s="320"/>
      <c r="AF937" s="320"/>
      <c r="AG937" s="320"/>
      <c r="AH937" s="419" t="s">
        <v>605</v>
      </c>
      <c r="AI937" s="420"/>
      <c r="AJ937" s="420"/>
      <c r="AK937" s="420"/>
      <c r="AL937" s="421" t="s">
        <v>608</v>
      </c>
      <c r="AM937" s="422"/>
      <c r="AN937" s="422"/>
      <c r="AO937" s="423"/>
      <c r="AP937" s="319" t="s">
        <v>600</v>
      </c>
      <c r="AQ937" s="319"/>
      <c r="AR937" s="319"/>
      <c r="AS937" s="319"/>
      <c r="AT937" s="319"/>
      <c r="AU937" s="319"/>
      <c r="AV937" s="319"/>
      <c r="AW937" s="319"/>
      <c r="AX937" s="319"/>
    </row>
    <row r="938" spans="1:50" ht="30" customHeight="1" x14ac:dyDescent="0.15">
      <c r="A938" s="402">
        <v>3</v>
      </c>
      <c r="B938" s="402">
        <v>1</v>
      </c>
      <c r="C938" s="425" t="s">
        <v>597</v>
      </c>
      <c r="D938" s="416"/>
      <c r="E938" s="416"/>
      <c r="F938" s="416"/>
      <c r="G938" s="416"/>
      <c r="H938" s="416"/>
      <c r="I938" s="416"/>
      <c r="J938" s="417" t="s">
        <v>466</v>
      </c>
      <c r="K938" s="418"/>
      <c r="L938" s="418"/>
      <c r="M938" s="418"/>
      <c r="N938" s="418"/>
      <c r="O938" s="418"/>
      <c r="P938" s="426" t="s">
        <v>595</v>
      </c>
      <c r="Q938" s="315"/>
      <c r="R938" s="315"/>
      <c r="S938" s="315"/>
      <c r="T938" s="315"/>
      <c r="U938" s="315"/>
      <c r="V938" s="315"/>
      <c r="W938" s="315"/>
      <c r="X938" s="315"/>
      <c r="Y938" s="316">
        <v>0.03</v>
      </c>
      <c r="Z938" s="317"/>
      <c r="AA938" s="317"/>
      <c r="AB938" s="318"/>
      <c r="AC938" s="320" t="s">
        <v>553</v>
      </c>
      <c r="AD938" s="320"/>
      <c r="AE938" s="320"/>
      <c r="AF938" s="320"/>
      <c r="AG938" s="320"/>
      <c r="AH938" s="321" t="s">
        <v>605</v>
      </c>
      <c r="AI938" s="322"/>
      <c r="AJ938" s="322"/>
      <c r="AK938" s="322"/>
      <c r="AL938" s="323" t="s">
        <v>608</v>
      </c>
      <c r="AM938" s="324"/>
      <c r="AN938" s="324"/>
      <c r="AO938" s="325"/>
      <c r="AP938" s="319" t="s">
        <v>600</v>
      </c>
      <c r="AQ938" s="319"/>
      <c r="AR938" s="319"/>
      <c r="AS938" s="319"/>
      <c r="AT938" s="319"/>
      <c r="AU938" s="319"/>
      <c r="AV938" s="319"/>
      <c r="AW938" s="319"/>
      <c r="AX938" s="319"/>
    </row>
    <row r="939" spans="1:50" ht="30" customHeight="1" x14ac:dyDescent="0.15">
      <c r="A939" s="402">
        <v>4</v>
      </c>
      <c r="B939" s="402">
        <v>1</v>
      </c>
      <c r="C939" s="425" t="s">
        <v>598</v>
      </c>
      <c r="D939" s="416"/>
      <c r="E939" s="416"/>
      <c r="F939" s="416"/>
      <c r="G939" s="416"/>
      <c r="H939" s="416"/>
      <c r="I939" s="416"/>
      <c r="J939" s="417" t="s">
        <v>466</v>
      </c>
      <c r="K939" s="418"/>
      <c r="L939" s="418"/>
      <c r="M939" s="418"/>
      <c r="N939" s="418"/>
      <c r="O939" s="418"/>
      <c r="P939" s="426" t="s">
        <v>595</v>
      </c>
      <c r="Q939" s="315"/>
      <c r="R939" s="315"/>
      <c r="S939" s="315"/>
      <c r="T939" s="315"/>
      <c r="U939" s="315"/>
      <c r="V939" s="315"/>
      <c r="W939" s="315"/>
      <c r="X939" s="315"/>
      <c r="Y939" s="316">
        <v>0.03</v>
      </c>
      <c r="Z939" s="317"/>
      <c r="AA939" s="317"/>
      <c r="AB939" s="318"/>
      <c r="AC939" s="320" t="s">
        <v>553</v>
      </c>
      <c r="AD939" s="320"/>
      <c r="AE939" s="320"/>
      <c r="AF939" s="320"/>
      <c r="AG939" s="320"/>
      <c r="AH939" s="321" t="s">
        <v>605</v>
      </c>
      <c r="AI939" s="322"/>
      <c r="AJ939" s="322"/>
      <c r="AK939" s="322"/>
      <c r="AL939" s="323" t="s">
        <v>607</v>
      </c>
      <c r="AM939" s="324"/>
      <c r="AN939" s="324"/>
      <c r="AO939" s="325"/>
      <c r="AP939" s="319" t="s">
        <v>600</v>
      </c>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487</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hidden="1" customHeight="1" x14ac:dyDescent="0.15">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47">
      <formula>IF(RIGHT(TEXT(P14,"0.#"),1)=".",FALSE,TRUE)</formula>
    </cfRule>
    <cfRule type="expression" dxfId="2814" priority="14048">
      <formula>IF(RIGHT(TEXT(P14,"0.#"),1)=".",TRUE,FALSE)</formula>
    </cfRule>
  </conditionalFormatting>
  <conditionalFormatting sqref="AE32">
    <cfRule type="expression" dxfId="2813" priority="14037">
      <formula>IF(RIGHT(TEXT(AE32,"0.#"),1)=".",FALSE,TRUE)</formula>
    </cfRule>
    <cfRule type="expression" dxfId="2812" priority="14038">
      <formula>IF(RIGHT(TEXT(AE32,"0.#"),1)=".",TRUE,FALSE)</formula>
    </cfRule>
  </conditionalFormatting>
  <conditionalFormatting sqref="P18:AX18">
    <cfRule type="expression" dxfId="2811" priority="13923">
      <formula>IF(RIGHT(TEXT(P18,"0.#"),1)=".",FALSE,TRUE)</formula>
    </cfRule>
    <cfRule type="expression" dxfId="2810" priority="13924">
      <formula>IF(RIGHT(TEXT(P18,"0.#"),1)=".",TRUE,FALSE)</formula>
    </cfRule>
  </conditionalFormatting>
  <conditionalFormatting sqref="Y782">
    <cfRule type="expression" dxfId="2809" priority="13919">
      <formula>IF(RIGHT(TEXT(Y782,"0.#"),1)=".",FALSE,TRUE)</formula>
    </cfRule>
    <cfRule type="expression" dxfId="2808" priority="13920">
      <formula>IF(RIGHT(TEXT(Y782,"0.#"),1)=".",TRUE,FALSE)</formula>
    </cfRule>
  </conditionalFormatting>
  <conditionalFormatting sqref="Y791">
    <cfRule type="expression" dxfId="2807" priority="13915">
      <formula>IF(RIGHT(TEXT(Y791,"0.#"),1)=".",FALSE,TRUE)</formula>
    </cfRule>
    <cfRule type="expression" dxfId="2806" priority="13916">
      <formula>IF(RIGHT(TEXT(Y791,"0.#"),1)=".",TRUE,FALSE)</formula>
    </cfRule>
  </conditionalFormatting>
  <conditionalFormatting sqref="Y822:Y829 Y820 Y809:Y816 Y807 Y796:Y803 Y794">
    <cfRule type="expression" dxfId="2805" priority="13697">
      <formula>IF(RIGHT(TEXT(Y794,"0.#"),1)=".",FALSE,TRUE)</formula>
    </cfRule>
    <cfRule type="expression" dxfId="2804" priority="13698">
      <formula>IF(RIGHT(TEXT(Y794,"0.#"),1)=".",TRUE,FALSE)</formula>
    </cfRule>
  </conditionalFormatting>
  <conditionalFormatting sqref="P16:AQ17 P15:AX15 P13:AX13">
    <cfRule type="expression" dxfId="2803" priority="13745">
      <formula>IF(RIGHT(TEXT(P13,"0.#"),1)=".",FALSE,TRUE)</formula>
    </cfRule>
    <cfRule type="expression" dxfId="2802" priority="13746">
      <formula>IF(RIGHT(TEXT(P13,"0.#"),1)=".",TRUE,FALSE)</formula>
    </cfRule>
  </conditionalFormatting>
  <conditionalFormatting sqref="P19:AJ19">
    <cfRule type="expression" dxfId="2801" priority="13743">
      <formula>IF(RIGHT(TEXT(P19,"0.#"),1)=".",FALSE,TRUE)</formula>
    </cfRule>
    <cfRule type="expression" dxfId="2800" priority="13744">
      <formula>IF(RIGHT(TEXT(P19,"0.#"),1)=".",TRUE,FALSE)</formula>
    </cfRule>
  </conditionalFormatting>
  <conditionalFormatting sqref="AQ101">
    <cfRule type="expression" dxfId="2799" priority="13735">
      <formula>IF(RIGHT(TEXT(AQ101,"0.#"),1)=".",FALSE,TRUE)</formula>
    </cfRule>
    <cfRule type="expression" dxfId="2798" priority="13736">
      <formula>IF(RIGHT(TEXT(AQ101,"0.#"),1)=".",TRUE,FALSE)</formula>
    </cfRule>
  </conditionalFormatting>
  <conditionalFormatting sqref="Y783:Y790">
    <cfRule type="expression" dxfId="2797" priority="13721">
      <formula>IF(RIGHT(TEXT(Y783,"0.#"),1)=".",FALSE,TRUE)</formula>
    </cfRule>
    <cfRule type="expression" dxfId="2796" priority="13722">
      <formula>IF(RIGHT(TEXT(Y783,"0.#"),1)=".",TRUE,FALSE)</formula>
    </cfRule>
  </conditionalFormatting>
  <conditionalFormatting sqref="AU782">
    <cfRule type="expression" dxfId="2795" priority="13719">
      <formula>IF(RIGHT(TEXT(AU782,"0.#"),1)=".",FALSE,TRUE)</formula>
    </cfRule>
    <cfRule type="expression" dxfId="2794" priority="13720">
      <formula>IF(RIGHT(TEXT(AU782,"0.#"),1)=".",TRUE,FALSE)</formula>
    </cfRule>
  </conditionalFormatting>
  <conditionalFormatting sqref="AU791">
    <cfRule type="expression" dxfId="2793" priority="13717">
      <formula>IF(RIGHT(TEXT(AU791,"0.#"),1)=".",FALSE,TRUE)</formula>
    </cfRule>
    <cfRule type="expression" dxfId="2792" priority="13718">
      <formula>IF(RIGHT(TEXT(AU791,"0.#"),1)=".",TRUE,FALSE)</formula>
    </cfRule>
  </conditionalFormatting>
  <conditionalFormatting sqref="AU783:AU790 AU781">
    <cfRule type="expression" dxfId="2791" priority="13715">
      <formula>IF(RIGHT(TEXT(AU781,"0.#"),1)=".",FALSE,TRUE)</formula>
    </cfRule>
    <cfRule type="expression" dxfId="2790" priority="13716">
      <formula>IF(RIGHT(TEXT(AU781,"0.#"),1)=".",TRUE,FALSE)</formula>
    </cfRule>
  </conditionalFormatting>
  <conditionalFormatting sqref="Y821 Y808 Y795">
    <cfRule type="expression" dxfId="2789" priority="13701">
      <formula>IF(RIGHT(TEXT(Y795,"0.#"),1)=".",FALSE,TRUE)</formula>
    </cfRule>
    <cfRule type="expression" dxfId="2788" priority="13702">
      <formula>IF(RIGHT(TEXT(Y795,"0.#"),1)=".",TRUE,FALSE)</formula>
    </cfRule>
  </conditionalFormatting>
  <conditionalFormatting sqref="Y830 Y817 Y804">
    <cfRule type="expression" dxfId="2787" priority="13699">
      <formula>IF(RIGHT(TEXT(Y804,"0.#"),1)=".",FALSE,TRUE)</formula>
    </cfRule>
    <cfRule type="expression" dxfId="2786" priority="13700">
      <formula>IF(RIGHT(TEXT(Y804,"0.#"),1)=".",TRUE,FALSE)</formula>
    </cfRule>
  </conditionalFormatting>
  <conditionalFormatting sqref="AU821 AU808 AU795">
    <cfRule type="expression" dxfId="2785" priority="13695">
      <formula>IF(RIGHT(TEXT(AU795,"0.#"),1)=".",FALSE,TRUE)</formula>
    </cfRule>
    <cfRule type="expression" dxfId="2784" priority="13696">
      <formula>IF(RIGHT(TEXT(AU795,"0.#"),1)=".",TRUE,FALSE)</formula>
    </cfRule>
  </conditionalFormatting>
  <conditionalFormatting sqref="AU830 AU817 AU804">
    <cfRule type="expression" dxfId="2783" priority="13693">
      <formula>IF(RIGHT(TEXT(AU804,"0.#"),1)=".",FALSE,TRUE)</formula>
    </cfRule>
    <cfRule type="expression" dxfId="2782" priority="13694">
      <formula>IF(RIGHT(TEXT(AU804,"0.#"),1)=".",TRUE,FALSE)</formula>
    </cfRule>
  </conditionalFormatting>
  <conditionalFormatting sqref="AU822:AU829 AU820 AU809:AU816 AU807 AU796:AU803 AU794">
    <cfRule type="expression" dxfId="2781" priority="13691">
      <formula>IF(RIGHT(TEXT(AU794,"0.#"),1)=".",FALSE,TRUE)</formula>
    </cfRule>
    <cfRule type="expression" dxfId="2780" priority="13692">
      <formula>IF(RIGHT(TEXT(AU794,"0.#"),1)=".",TRUE,FALSE)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M34">
    <cfRule type="expression" dxfId="2773" priority="13491">
      <formula>IF(RIGHT(TEXT(AM34,"0.#"),1)=".",FALSE,TRUE)</formula>
    </cfRule>
    <cfRule type="expression" dxfId="2772" priority="13492">
      <formula>IF(RIGHT(TEXT(AM34,"0.#"),1)=".",TRUE,FALSE)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cfRule type="expression" dxfId="2767" priority="13501">
      <formula>IF(RIGHT(TEXT(AI34,"0.#"),1)=".",FALSE,TRUE)</formula>
    </cfRule>
    <cfRule type="expression" dxfId="2766" priority="13502">
      <formula>IF(RIGHT(TEXT(AI34,"0.#"),1)=".",TRUE,FALSE)</formula>
    </cfRule>
  </conditionalFormatting>
  <conditionalFormatting sqref="AI33">
    <cfRule type="expression" dxfId="2765" priority="13499">
      <formula>IF(RIGHT(TEXT(AI33,"0.#"),1)=".",FALSE,TRUE)</formula>
    </cfRule>
    <cfRule type="expression" dxfId="2764" priority="13500">
      <formula>IF(RIGHT(TEXT(AI33,"0.#"),1)=".",TRUE,FALSE)</formula>
    </cfRule>
  </conditionalFormatting>
  <conditionalFormatting sqref="AI32">
    <cfRule type="expression" dxfId="2763" priority="13497">
      <formula>IF(RIGHT(TEXT(AI32,"0.#"),1)=".",FALSE,TRUE)</formula>
    </cfRule>
    <cfRule type="expression" dxfId="2762" priority="13498">
      <formula>IF(RIGHT(TEXT(AI32,"0.#"),1)=".",TRUE,FALSE)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Q116">
    <cfRule type="expression" dxfId="2619" priority="13199">
      <formula>IF(RIGHT(TEXT(AQ116,"0.#"),1)=".",FALSE,TRUE)</formula>
    </cfRule>
    <cfRule type="expression" dxfId="2618" priority="13200">
      <formula>IF(RIGHT(TEXT(AQ116,"0.#"),1)=".",TRUE,FALSE)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M117">
    <cfRule type="expression" dxfId="2615" priority="13193">
      <formula>IF(RIGHT(TEXT(AM117,"0.#"),1)=".",FALSE,TRUE)</formula>
    </cfRule>
    <cfRule type="expression" dxfId="2614" priority="13194">
      <formula>IF(RIGHT(TEXT(AM117,"0.#"),1)=".",TRUE,FALSE)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39:AO866">
    <cfRule type="expression" dxfId="2529" priority="6669">
      <formula>IF(AND(AL839&gt;=0, RIGHT(TEXT(AL839,"0.#"),1)&lt;&gt;"."),TRUE,FALSE)</formula>
    </cfRule>
    <cfRule type="expression" dxfId="2528" priority="6670">
      <formula>IF(AND(AL839&gt;=0, RIGHT(TEXT(AL839,"0.#"),1)="."),TRUE,FALSE)</formula>
    </cfRule>
    <cfRule type="expression" dxfId="2527" priority="6671">
      <formula>IF(AND(AL839&lt;0, RIGHT(TEXT(AL839,"0.#"),1)&lt;&gt;"."),TRUE,FALSE)</formula>
    </cfRule>
    <cfRule type="expression" dxfId="2526" priority="6672">
      <formula>IF(AND(AL839&lt;0, RIGHT(TEXT(AL839,"0.#"),1)="."),TRUE,FALSE)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8">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Y837:Y838">
    <cfRule type="expression" dxfId="2407" priority="2853">
      <formula>IF(RIGHT(TEXT(Y837,"0.#"),1)=".",FALSE,TRUE)</formula>
    </cfRule>
    <cfRule type="expression" dxfId="2406" priority="2854">
      <formula>IF(RIGHT(TEXT(Y837,"0.#"),1)=".",TRUE,FALSE)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73:Y899">
    <cfRule type="expression" dxfId="2089" priority="2113">
      <formula>IF(RIGHT(TEXT(Y873,"0.#"),1)=".",FALSE,TRUE)</formula>
    </cfRule>
    <cfRule type="expression" dxfId="2088" priority="2114">
      <formula>IF(RIGHT(TEXT(Y873,"0.#"),1)=".",TRUE,FALSE)</formula>
    </cfRule>
  </conditionalFormatting>
  <conditionalFormatting sqref="Y907:Y932">
    <cfRule type="expression" dxfId="2087" priority="2101">
      <formula>IF(RIGHT(TEXT(Y907,"0.#"),1)=".",FALSE,TRUE)</formula>
    </cfRule>
    <cfRule type="expression" dxfId="2086" priority="2102">
      <formula>IF(RIGHT(TEXT(Y907,"0.#"),1)=".",TRUE,FALSE)</formula>
    </cfRule>
  </conditionalFormatting>
  <conditionalFormatting sqref="Y940:Y965">
    <cfRule type="expression" dxfId="2085" priority="2089">
      <formula>IF(RIGHT(TEXT(Y940,"0.#"),1)=".",FALSE,TRUE)</formula>
    </cfRule>
    <cfRule type="expression" dxfId="2084" priority="2090">
      <formula>IF(RIGHT(TEXT(Y940,"0.#"),1)=".",TRUE,FALSE)</formula>
    </cfRule>
  </conditionalFormatting>
  <conditionalFormatting sqref="Y971:Y998">
    <cfRule type="expression" dxfId="2083" priority="2077">
      <formula>IF(RIGHT(TEXT(Y971,"0.#"),1)=".",FALSE,TRUE)</formula>
    </cfRule>
    <cfRule type="expression" dxfId="2082" priority="2078">
      <formula>IF(RIGHT(TEXT(Y971,"0.#"),1)=".",TRUE,FALSE)</formula>
    </cfRule>
  </conditionalFormatting>
  <conditionalFormatting sqref="Y969:Y970">
    <cfRule type="expression" dxfId="2081" priority="2071">
      <formula>IF(RIGHT(TEXT(Y969,"0.#"),1)=".",FALSE,TRUE)</formula>
    </cfRule>
    <cfRule type="expression" dxfId="2080" priority="2072">
      <formula>IF(RIGHT(TEXT(Y969,"0.#"),1)=".",TRUE,FALSE)</formula>
    </cfRule>
  </conditionalFormatting>
  <conditionalFormatting sqref="Y1004:Y1031">
    <cfRule type="expression" dxfId="2079" priority="2065">
      <formula>IF(RIGHT(TEXT(Y1004,"0.#"),1)=".",FALSE,TRUE)</formula>
    </cfRule>
    <cfRule type="expression" dxfId="2078" priority="2066">
      <formula>IF(RIGHT(TEXT(Y1004,"0.#"),1)=".",TRUE,FALSE)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2:AO899">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870:AO871">
    <cfRule type="expression" dxfId="1993" priority="2109">
      <formula>IF(AND(AL870&gt;=0, RIGHT(TEXT(AL870,"0.#"),1)&lt;&gt;"."),TRUE,FALSE)</formula>
    </cfRule>
    <cfRule type="expression" dxfId="1992" priority="2110">
      <formula>IF(AND(AL870&gt;=0, RIGHT(TEXT(AL870,"0.#"),1)="."),TRUE,FALSE)</formula>
    </cfRule>
    <cfRule type="expression" dxfId="1991" priority="2111">
      <formula>IF(AND(AL870&lt;0, RIGHT(TEXT(AL870,"0.#"),1)&lt;&gt;"."),TRUE,FALSE)</formula>
    </cfRule>
    <cfRule type="expression" dxfId="1990" priority="2112">
      <formula>IF(AND(AL870&lt;0, RIGHT(TEXT(AL870,"0.#"),1)="."),TRUE,FALSE)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AM101">
    <cfRule type="expression" dxfId="739" priority="45">
      <formula>IF(RIGHT(TEXT(AM101,"0.#"),1)=".",FALSE,TRUE)</formula>
    </cfRule>
    <cfRule type="expression" dxfId="738" priority="46">
      <formula>IF(RIGHT(TEXT(AM101,"0.#"),1)=".",TRUE,FALSE)</formula>
    </cfRule>
  </conditionalFormatting>
  <conditionalFormatting sqref="AI101">
    <cfRule type="expression" dxfId="737" priority="43">
      <formula>IF(RIGHT(TEXT(AI101,"0.#"),1)=".",FALSE,TRUE)</formula>
    </cfRule>
    <cfRule type="expression" dxfId="736" priority="44">
      <formula>IF(RIGHT(TEXT(AI101,"0.#"),1)=".",TRUE,FALSE)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I116">
    <cfRule type="expression" dxfId="723" priority="29">
      <formula>IF(RIGHT(TEXT(AI116,"0.#"),1)=".",FALSE,TRUE)</formula>
    </cfRule>
    <cfRule type="expression" dxfId="722" priority="30">
      <formula>IF(RIGHT(TEXT(AI116,"0.#"),1)=".",TRUE,FALSE)</formula>
    </cfRule>
  </conditionalFormatting>
  <conditionalFormatting sqref="AI117">
    <cfRule type="expression" dxfId="721" priority="27">
      <formula>IF(RIGHT(TEXT(AI117,"0.#"),1)=".",FALSE,TRUE)</formula>
    </cfRule>
    <cfRule type="expression" dxfId="720" priority="28">
      <formula>IF(RIGHT(TEXT(AI117,"0.#"),1)=".",TRUE,FALSE)</formula>
    </cfRule>
  </conditionalFormatting>
  <conditionalFormatting sqref="Y781">
    <cfRule type="expression" dxfId="719" priority="25">
      <formula>IF(RIGHT(TEXT(Y781,"0.#"),1)=".",FALSE,TRUE)</formula>
    </cfRule>
    <cfRule type="expression" dxfId="718" priority="26">
      <formula>IF(RIGHT(TEXT(Y781,"0.#"),1)=".",TRUE,FALSE)</formula>
    </cfRule>
  </conditionalFormatting>
  <conditionalFormatting sqref="Y870">
    <cfRule type="expression" dxfId="717" priority="23">
      <formula>IF(RIGHT(TEXT(Y870,"0.#"),1)=".",FALSE,TRUE)</formula>
    </cfRule>
    <cfRule type="expression" dxfId="716" priority="24">
      <formula>IF(RIGHT(TEXT(Y870,"0.#"),1)=".",TRUE,FALSE)</formula>
    </cfRule>
  </conditionalFormatting>
  <conditionalFormatting sqref="Y905">
    <cfRule type="expression" dxfId="715" priority="17">
      <formula>IF(RIGHT(TEXT(Y905,"0.#"),1)=".",FALSE,TRUE)</formula>
    </cfRule>
    <cfRule type="expression" dxfId="714" priority="18">
      <formula>IF(RIGHT(TEXT(Y905,"0.#"),1)=".",TRUE,FALSE)</formula>
    </cfRule>
  </conditionalFormatting>
  <conditionalFormatting sqref="Y906">
    <cfRule type="expression" dxfId="713" priority="15">
      <formula>IF(RIGHT(TEXT(Y906,"0.#"),1)=".",FALSE,TRUE)</formula>
    </cfRule>
    <cfRule type="expression" dxfId="712" priority="16">
      <formula>IF(RIGHT(TEXT(Y906,"0.#"),1)=".",TRUE,FALSE)</formula>
    </cfRule>
  </conditionalFormatting>
  <conditionalFormatting sqref="Y936">
    <cfRule type="expression" dxfId="711" priority="13">
      <formula>IF(RIGHT(TEXT(Y936,"0.#"),1)=".",FALSE,TRUE)</formula>
    </cfRule>
    <cfRule type="expression" dxfId="710" priority="14">
      <formula>IF(RIGHT(TEXT(Y936,"0.#"),1)=".",TRUE,FALSE)</formula>
    </cfRule>
  </conditionalFormatting>
  <conditionalFormatting sqref="Y937">
    <cfRule type="expression" dxfId="709" priority="11">
      <formula>IF(RIGHT(TEXT(Y937,"0.#"),1)=".",FALSE,TRUE)</formula>
    </cfRule>
    <cfRule type="expression" dxfId="708" priority="12">
      <formula>IF(RIGHT(TEXT(Y937,"0.#"),1)=".",TRUE,FALSE)</formula>
    </cfRule>
  </conditionalFormatting>
  <conditionalFormatting sqref="Y938">
    <cfRule type="expression" dxfId="707" priority="9">
      <formula>IF(RIGHT(TEXT(Y938,"0.#"),1)=".",FALSE,TRUE)</formula>
    </cfRule>
    <cfRule type="expression" dxfId="706" priority="10">
      <formula>IF(RIGHT(TEXT(Y938,"0.#"),1)=".",TRUE,FALSE)</formula>
    </cfRule>
  </conditionalFormatting>
  <conditionalFormatting sqref="Y939">
    <cfRule type="expression" dxfId="705" priority="7">
      <formula>IF(RIGHT(TEXT(Y939,"0.#"),1)=".",FALSE,TRUE)</formula>
    </cfRule>
    <cfRule type="expression" dxfId="704" priority="8">
      <formula>IF(RIGHT(TEXT(Y939,"0.#"),1)=".",TRUE,FALSE)</formula>
    </cfRule>
  </conditionalFormatting>
  <conditionalFormatting sqref="Y903:Y904">
    <cfRule type="expression" dxfId="703" priority="5">
      <formula>IF(RIGHT(TEXT(Y903,"0.#"),1)=".",FALSE,TRUE)</formula>
    </cfRule>
    <cfRule type="expression" dxfId="702" priority="6">
      <formula>IF(RIGHT(TEXT(Y903,"0.#"),1)=".",TRUE,FALSE)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18" max="16383" man="1"/>
    <brk id="739"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492</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19"/>
      <c r="Z2" s="410"/>
      <c r="AA2" s="411"/>
      <c r="AB2" s="1023" t="s">
        <v>11</v>
      </c>
      <c r="AC2" s="1024"/>
      <c r="AD2" s="1025"/>
      <c r="AE2" s="1011" t="s">
        <v>357</v>
      </c>
      <c r="AF2" s="1011"/>
      <c r="AG2" s="1011"/>
      <c r="AH2" s="1011"/>
      <c r="AI2" s="1011" t="s">
        <v>363</v>
      </c>
      <c r="AJ2" s="1011"/>
      <c r="AK2" s="1011"/>
      <c r="AL2" s="1011"/>
      <c r="AM2" s="1011" t="s">
        <v>472</v>
      </c>
      <c r="AN2" s="1011"/>
      <c r="AO2" s="1011"/>
      <c r="AP2" s="470"/>
      <c r="AQ2" s="173" t="s">
        <v>355</v>
      </c>
      <c r="AR2" s="166"/>
      <c r="AS2" s="166"/>
      <c r="AT2" s="167"/>
      <c r="AU2" s="371" t="s">
        <v>253</v>
      </c>
      <c r="AV2" s="371"/>
      <c r="AW2" s="371"/>
      <c r="AX2" s="372"/>
    </row>
    <row r="3" spans="1:50" ht="18.75" customHeight="1" x14ac:dyDescent="0.15">
      <c r="A3" s="527"/>
      <c r="B3" s="528"/>
      <c r="C3" s="528"/>
      <c r="D3" s="528"/>
      <c r="E3" s="528"/>
      <c r="F3" s="529"/>
      <c r="G3" s="581"/>
      <c r="H3" s="377"/>
      <c r="I3" s="377"/>
      <c r="J3" s="377"/>
      <c r="K3" s="377"/>
      <c r="L3" s="377"/>
      <c r="M3" s="377"/>
      <c r="N3" s="377"/>
      <c r="O3" s="582"/>
      <c r="P3" s="594"/>
      <c r="Q3" s="377"/>
      <c r="R3" s="377"/>
      <c r="S3" s="377"/>
      <c r="T3" s="377"/>
      <c r="U3" s="377"/>
      <c r="V3" s="377"/>
      <c r="W3" s="377"/>
      <c r="X3" s="582"/>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29"/>
      <c r="I4" s="1029"/>
      <c r="J4" s="1029"/>
      <c r="K4" s="1029"/>
      <c r="L4" s="1029"/>
      <c r="M4" s="1029"/>
      <c r="N4" s="1029"/>
      <c r="O4" s="1030"/>
      <c r="P4" s="158"/>
      <c r="Q4" s="1037"/>
      <c r="R4" s="1037"/>
      <c r="S4" s="1037"/>
      <c r="T4" s="1037"/>
      <c r="U4" s="1037"/>
      <c r="V4" s="1037"/>
      <c r="W4" s="1037"/>
      <c r="X4" s="1038"/>
      <c r="Y4" s="1015" t="s">
        <v>12</v>
      </c>
      <c r="Z4" s="1016"/>
      <c r="AA4" s="1017"/>
      <c r="AB4" s="670"/>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31"/>
      <c r="H5" s="1032"/>
      <c r="I5" s="1032"/>
      <c r="J5" s="1032"/>
      <c r="K5" s="1032"/>
      <c r="L5" s="1032"/>
      <c r="M5" s="1032"/>
      <c r="N5" s="1032"/>
      <c r="O5" s="1033"/>
      <c r="P5" s="1039"/>
      <c r="Q5" s="1039"/>
      <c r="R5" s="1039"/>
      <c r="S5" s="1039"/>
      <c r="T5" s="1039"/>
      <c r="U5" s="1039"/>
      <c r="V5" s="1039"/>
      <c r="W5" s="1039"/>
      <c r="X5" s="1040"/>
      <c r="Y5" s="301" t="s">
        <v>54</v>
      </c>
      <c r="Z5" s="1012"/>
      <c r="AA5" s="1013"/>
      <c r="AB5" s="755"/>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492</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19"/>
      <c r="Z9" s="410"/>
      <c r="AA9" s="411"/>
      <c r="AB9" s="1023" t="s">
        <v>11</v>
      </c>
      <c r="AC9" s="1024"/>
      <c r="AD9" s="1025"/>
      <c r="AE9" s="1011" t="s">
        <v>357</v>
      </c>
      <c r="AF9" s="1011"/>
      <c r="AG9" s="1011"/>
      <c r="AH9" s="1011"/>
      <c r="AI9" s="1011" t="s">
        <v>363</v>
      </c>
      <c r="AJ9" s="1011"/>
      <c r="AK9" s="1011"/>
      <c r="AL9" s="1011"/>
      <c r="AM9" s="1011" t="s">
        <v>472</v>
      </c>
      <c r="AN9" s="1011"/>
      <c r="AO9" s="1011"/>
      <c r="AP9" s="470"/>
      <c r="AQ9" s="173" t="s">
        <v>355</v>
      </c>
      <c r="AR9" s="166"/>
      <c r="AS9" s="166"/>
      <c r="AT9" s="167"/>
      <c r="AU9" s="371" t="s">
        <v>253</v>
      </c>
      <c r="AV9" s="371"/>
      <c r="AW9" s="371"/>
      <c r="AX9" s="372"/>
    </row>
    <row r="10" spans="1:50" ht="18.75" customHeight="1" x14ac:dyDescent="0.15">
      <c r="A10" s="527"/>
      <c r="B10" s="528"/>
      <c r="C10" s="528"/>
      <c r="D10" s="528"/>
      <c r="E10" s="528"/>
      <c r="F10" s="529"/>
      <c r="G10" s="581"/>
      <c r="H10" s="377"/>
      <c r="I10" s="377"/>
      <c r="J10" s="377"/>
      <c r="K10" s="377"/>
      <c r="L10" s="377"/>
      <c r="M10" s="377"/>
      <c r="N10" s="377"/>
      <c r="O10" s="582"/>
      <c r="P10" s="594"/>
      <c r="Q10" s="377"/>
      <c r="R10" s="377"/>
      <c r="S10" s="377"/>
      <c r="T10" s="377"/>
      <c r="U10" s="377"/>
      <c r="V10" s="377"/>
      <c r="W10" s="377"/>
      <c r="X10" s="582"/>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670"/>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755"/>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0"/>
      <c r="B13" s="661"/>
      <c r="C13" s="661"/>
      <c r="D13" s="661"/>
      <c r="E13" s="661"/>
      <c r="F13" s="66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492</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70"/>
      <c r="AQ16" s="173" t="s">
        <v>355</v>
      </c>
      <c r="AR16" s="166"/>
      <c r="AS16" s="166"/>
      <c r="AT16" s="167"/>
      <c r="AU16" s="371" t="s">
        <v>253</v>
      </c>
      <c r="AV16" s="371"/>
      <c r="AW16" s="371"/>
      <c r="AX16" s="372"/>
    </row>
    <row r="17" spans="1:50" ht="18.75" customHeight="1" x14ac:dyDescent="0.15">
      <c r="A17" s="527"/>
      <c r="B17" s="528"/>
      <c r="C17" s="528"/>
      <c r="D17" s="528"/>
      <c r="E17" s="528"/>
      <c r="F17" s="529"/>
      <c r="G17" s="581"/>
      <c r="H17" s="377"/>
      <c r="I17" s="377"/>
      <c r="J17" s="377"/>
      <c r="K17" s="377"/>
      <c r="L17" s="377"/>
      <c r="M17" s="377"/>
      <c r="N17" s="377"/>
      <c r="O17" s="582"/>
      <c r="P17" s="594"/>
      <c r="Q17" s="377"/>
      <c r="R17" s="377"/>
      <c r="S17" s="377"/>
      <c r="T17" s="377"/>
      <c r="U17" s="377"/>
      <c r="V17" s="377"/>
      <c r="W17" s="377"/>
      <c r="X17" s="582"/>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670"/>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755"/>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0"/>
      <c r="B20" s="661"/>
      <c r="C20" s="661"/>
      <c r="D20" s="661"/>
      <c r="E20" s="661"/>
      <c r="F20" s="66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492</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70"/>
      <c r="AQ23" s="173" t="s">
        <v>355</v>
      </c>
      <c r="AR23" s="166"/>
      <c r="AS23" s="166"/>
      <c r="AT23" s="167"/>
      <c r="AU23" s="371" t="s">
        <v>253</v>
      </c>
      <c r="AV23" s="371"/>
      <c r="AW23" s="371"/>
      <c r="AX23" s="372"/>
    </row>
    <row r="24" spans="1:50" ht="18.75" customHeight="1" x14ac:dyDescent="0.15">
      <c r="A24" s="527"/>
      <c r="B24" s="528"/>
      <c r="C24" s="528"/>
      <c r="D24" s="528"/>
      <c r="E24" s="528"/>
      <c r="F24" s="529"/>
      <c r="G24" s="581"/>
      <c r="H24" s="377"/>
      <c r="I24" s="377"/>
      <c r="J24" s="377"/>
      <c r="K24" s="377"/>
      <c r="L24" s="377"/>
      <c r="M24" s="377"/>
      <c r="N24" s="377"/>
      <c r="O24" s="582"/>
      <c r="P24" s="594"/>
      <c r="Q24" s="377"/>
      <c r="R24" s="377"/>
      <c r="S24" s="377"/>
      <c r="T24" s="377"/>
      <c r="U24" s="377"/>
      <c r="V24" s="377"/>
      <c r="W24" s="377"/>
      <c r="X24" s="582"/>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670"/>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755"/>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0"/>
      <c r="B27" s="661"/>
      <c r="C27" s="661"/>
      <c r="D27" s="661"/>
      <c r="E27" s="661"/>
      <c r="F27" s="66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492</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70"/>
      <c r="AQ30" s="173" t="s">
        <v>355</v>
      </c>
      <c r="AR30" s="166"/>
      <c r="AS30" s="166"/>
      <c r="AT30" s="167"/>
      <c r="AU30" s="371" t="s">
        <v>253</v>
      </c>
      <c r="AV30" s="371"/>
      <c r="AW30" s="371"/>
      <c r="AX30" s="372"/>
    </row>
    <row r="31" spans="1:50" ht="18.75" customHeight="1" x14ac:dyDescent="0.15">
      <c r="A31" s="527"/>
      <c r="B31" s="528"/>
      <c r="C31" s="528"/>
      <c r="D31" s="528"/>
      <c r="E31" s="528"/>
      <c r="F31" s="529"/>
      <c r="G31" s="581"/>
      <c r="H31" s="377"/>
      <c r="I31" s="377"/>
      <c r="J31" s="377"/>
      <c r="K31" s="377"/>
      <c r="L31" s="377"/>
      <c r="M31" s="377"/>
      <c r="N31" s="377"/>
      <c r="O31" s="582"/>
      <c r="P31" s="594"/>
      <c r="Q31" s="377"/>
      <c r="R31" s="377"/>
      <c r="S31" s="377"/>
      <c r="T31" s="377"/>
      <c r="U31" s="377"/>
      <c r="V31" s="377"/>
      <c r="W31" s="377"/>
      <c r="X31" s="582"/>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670"/>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755"/>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0"/>
      <c r="B34" s="661"/>
      <c r="C34" s="661"/>
      <c r="D34" s="661"/>
      <c r="E34" s="661"/>
      <c r="F34" s="66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492</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70"/>
      <c r="AQ37" s="173" t="s">
        <v>355</v>
      </c>
      <c r="AR37" s="166"/>
      <c r="AS37" s="166"/>
      <c r="AT37" s="167"/>
      <c r="AU37" s="371" t="s">
        <v>253</v>
      </c>
      <c r="AV37" s="371"/>
      <c r="AW37" s="371"/>
      <c r="AX37" s="372"/>
    </row>
    <row r="38" spans="1:50" ht="18.75" customHeight="1" x14ac:dyDescent="0.15">
      <c r="A38" s="527"/>
      <c r="B38" s="528"/>
      <c r="C38" s="528"/>
      <c r="D38" s="528"/>
      <c r="E38" s="528"/>
      <c r="F38" s="529"/>
      <c r="G38" s="581"/>
      <c r="H38" s="377"/>
      <c r="I38" s="377"/>
      <c r="J38" s="377"/>
      <c r="K38" s="377"/>
      <c r="L38" s="377"/>
      <c r="M38" s="377"/>
      <c r="N38" s="377"/>
      <c r="O38" s="582"/>
      <c r="P38" s="594"/>
      <c r="Q38" s="377"/>
      <c r="R38" s="377"/>
      <c r="S38" s="377"/>
      <c r="T38" s="377"/>
      <c r="U38" s="377"/>
      <c r="V38" s="377"/>
      <c r="W38" s="377"/>
      <c r="X38" s="582"/>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670"/>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755"/>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0"/>
      <c r="B41" s="661"/>
      <c r="C41" s="661"/>
      <c r="D41" s="661"/>
      <c r="E41" s="661"/>
      <c r="F41" s="66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492</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70"/>
      <c r="AQ44" s="173" t="s">
        <v>355</v>
      </c>
      <c r="AR44" s="166"/>
      <c r="AS44" s="166"/>
      <c r="AT44" s="167"/>
      <c r="AU44" s="371" t="s">
        <v>253</v>
      </c>
      <c r="AV44" s="371"/>
      <c r="AW44" s="371"/>
      <c r="AX44" s="372"/>
    </row>
    <row r="45" spans="1:50" ht="18.75" customHeight="1" x14ac:dyDescent="0.15">
      <c r="A45" s="527"/>
      <c r="B45" s="528"/>
      <c r="C45" s="528"/>
      <c r="D45" s="528"/>
      <c r="E45" s="528"/>
      <c r="F45" s="529"/>
      <c r="G45" s="581"/>
      <c r="H45" s="377"/>
      <c r="I45" s="377"/>
      <c r="J45" s="377"/>
      <c r="K45" s="377"/>
      <c r="L45" s="377"/>
      <c r="M45" s="377"/>
      <c r="N45" s="377"/>
      <c r="O45" s="582"/>
      <c r="P45" s="594"/>
      <c r="Q45" s="377"/>
      <c r="R45" s="377"/>
      <c r="S45" s="377"/>
      <c r="T45" s="377"/>
      <c r="U45" s="377"/>
      <c r="V45" s="377"/>
      <c r="W45" s="377"/>
      <c r="X45" s="582"/>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670"/>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755"/>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0"/>
      <c r="B48" s="661"/>
      <c r="C48" s="661"/>
      <c r="D48" s="661"/>
      <c r="E48" s="661"/>
      <c r="F48" s="66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492</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19"/>
      <c r="Z51" s="410"/>
      <c r="AA51" s="411"/>
      <c r="AB51" s="470" t="s">
        <v>11</v>
      </c>
      <c r="AC51" s="1024"/>
      <c r="AD51" s="1025"/>
      <c r="AE51" s="1011" t="s">
        <v>357</v>
      </c>
      <c r="AF51" s="1011"/>
      <c r="AG51" s="1011"/>
      <c r="AH51" s="1011"/>
      <c r="AI51" s="1011" t="s">
        <v>363</v>
      </c>
      <c r="AJ51" s="1011"/>
      <c r="AK51" s="1011"/>
      <c r="AL51" s="1011"/>
      <c r="AM51" s="1011" t="s">
        <v>472</v>
      </c>
      <c r="AN51" s="1011"/>
      <c r="AO51" s="1011"/>
      <c r="AP51" s="470"/>
      <c r="AQ51" s="173" t="s">
        <v>355</v>
      </c>
      <c r="AR51" s="166"/>
      <c r="AS51" s="166"/>
      <c r="AT51" s="167"/>
      <c r="AU51" s="371" t="s">
        <v>253</v>
      </c>
      <c r="AV51" s="371"/>
      <c r="AW51" s="371"/>
      <c r="AX51" s="372"/>
    </row>
    <row r="52" spans="1:50" ht="18.75" customHeight="1" x14ac:dyDescent="0.15">
      <c r="A52" s="527"/>
      <c r="B52" s="528"/>
      <c r="C52" s="528"/>
      <c r="D52" s="528"/>
      <c r="E52" s="528"/>
      <c r="F52" s="529"/>
      <c r="G52" s="581"/>
      <c r="H52" s="377"/>
      <c r="I52" s="377"/>
      <c r="J52" s="377"/>
      <c r="K52" s="377"/>
      <c r="L52" s="377"/>
      <c r="M52" s="377"/>
      <c r="N52" s="377"/>
      <c r="O52" s="582"/>
      <c r="P52" s="594"/>
      <c r="Q52" s="377"/>
      <c r="R52" s="377"/>
      <c r="S52" s="377"/>
      <c r="T52" s="377"/>
      <c r="U52" s="377"/>
      <c r="V52" s="377"/>
      <c r="W52" s="377"/>
      <c r="X52" s="582"/>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670"/>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755"/>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0"/>
      <c r="B55" s="661"/>
      <c r="C55" s="661"/>
      <c r="D55" s="661"/>
      <c r="E55" s="661"/>
      <c r="F55" s="66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492</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70"/>
      <c r="AQ58" s="173" t="s">
        <v>355</v>
      </c>
      <c r="AR58" s="166"/>
      <c r="AS58" s="166"/>
      <c r="AT58" s="167"/>
      <c r="AU58" s="371" t="s">
        <v>253</v>
      </c>
      <c r="AV58" s="371"/>
      <c r="AW58" s="371"/>
      <c r="AX58" s="372"/>
    </row>
    <row r="59" spans="1:50" ht="18.75" customHeight="1" x14ac:dyDescent="0.15">
      <c r="A59" s="527"/>
      <c r="B59" s="528"/>
      <c r="C59" s="528"/>
      <c r="D59" s="528"/>
      <c r="E59" s="528"/>
      <c r="F59" s="529"/>
      <c r="G59" s="581"/>
      <c r="H59" s="377"/>
      <c r="I59" s="377"/>
      <c r="J59" s="377"/>
      <c r="K59" s="377"/>
      <c r="L59" s="377"/>
      <c r="M59" s="377"/>
      <c r="N59" s="377"/>
      <c r="O59" s="582"/>
      <c r="P59" s="594"/>
      <c r="Q59" s="377"/>
      <c r="R59" s="377"/>
      <c r="S59" s="377"/>
      <c r="T59" s="377"/>
      <c r="U59" s="377"/>
      <c r="V59" s="377"/>
      <c r="W59" s="377"/>
      <c r="X59" s="582"/>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670"/>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755"/>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0"/>
      <c r="B62" s="661"/>
      <c r="C62" s="661"/>
      <c r="D62" s="661"/>
      <c r="E62" s="661"/>
      <c r="F62" s="66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492</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70"/>
      <c r="AQ65" s="173" t="s">
        <v>355</v>
      </c>
      <c r="AR65" s="166"/>
      <c r="AS65" s="166"/>
      <c r="AT65" s="167"/>
      <c r="AU65" s="371" t="s">
        <v>253</v>
      </c>
      <c r="AV65" s="371"/>
      <c r="AW65" s="371"/>
      <c r="AX65" s="372"/>
    </row>
    <row r="66" spans="1:50" ht="18.75" customHeight="1" x14ac:dyDescent="0.15">
      <c r="A66" s="527"/>
      <c r="B66" s="528"/>
      <c r="C66" s="528"/>
      <c r="D66" s="528"/>
      <c r="E66" s="528"/>
      <c r="F66" s="529"/>
      <c r="G66" s="581"/>
      <c r="H66" s="377"/>
      <c r="I66" s="377"/>
      <c r="J66" s="377"/>
      <c r="K66" s="377"/>
      <c r="L66" s="377"/>
      <c r="M66" s="377"/>
      <c r="N66" s="377"/>
      <c r="O66" s="582"/>
      <c r="P66" s="594"/>
      <c r="Q66" s="377"/>
      <c r="R66" s="377"/>
      <c r="S66" s="377"/>
      <c r="T66" s="377"/>
      <c r="U66" s="377"/>
      <c r="V66" s="377"/>
      <c r="W66" s="377"/>
      <c r="X66" s="582"/>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670"/>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755"/>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0"/>
      <c r="B69" s="661"/>
      <c r="C69" s="661"/>
      <c r="D69" s="661"/>
      <c r="E69" s="661"/>
      <c r="F69" s="662"/>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515</v>
      </c>
      <c r="H2" s="453"/>
      <c r="I2" s="453"/>
      <c r="J2" s="453"/>
      <c r="K2" s="453"/>
      <c r="L2" s="453"/>
      <c r="M2" s="453"/>
      <c r="N2" s="453"/>
      <c r="O2" s="453"/>
      <c r="P2" s="453"/>
      <c r="Q2" s="453"/>
      <c r="R2" s="453"/>
      <c r="S2" s="453"/>
      <c r="T2" s="453"/>
      <c r="U2" s="453"/>
      <c r="V2" s="453"/>
      <c r="W2" s="453"/>
      <c r="X2" s="453"/>
      <c r="Y2" s="453"/>
      <c r="Z2" s="453"/>
      <c r="AA2" s="453"/>
      <c r="AB2" s="454"/>
      <c r="AC2" s="452"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71"/>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2018-08-14T07:06:51Z</cp:lastPrinted>
  <dcterms:created xsi:type="dcterms:W3CDTF">2012-03-13T00:50:25Z</dcterms:created>
  <dcterms:modified xsi:type="dcterms:W3CDTF">2018-09-06T01:37:41Z</dcterms:modified>
</cp:coreProperties>
</file>