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<sst xmlns="http://schemas.openxmlformats.org/spreadsheetml/2006/main" count="2836" uniqueCount="647">
  <si>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</si>
  <si>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</si>
  <si>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</si>
  <si>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</si>
  <si>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</si>
  <si>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</si>
  <si>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</si>
  <si>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</si>
  <si>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</si>
  <si>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</si>
  <si>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</si>
  <si>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</si>
  <si>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</si>
  <si>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</si>
  <si>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</si>
  <si>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</si>
  <si>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</si>
  <si>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</si>
  <si>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</si>
  <si>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</si>
  <si>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</si>
  <si>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</si>
  <si>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</si>
  <si>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</si>
  <si>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</si>
  <si>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</si>
  <si>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</si>
  <si>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</si>
  <si>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</si>
  <si>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</si>
  <si>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</si>
  <si>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</si>
  <si>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</si>
  <si>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</si>
  <si>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</si>
  <si>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</si>
  <si>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</si>
  <si>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</si>
  <si>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</si>
  <si>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</si>
  <si>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</si>
  <si>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</si>
  <si>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</si>
  <si>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</si>
  <si>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</si>
  <si>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</si>
  <si>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</si>
  <si>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</si>
  <si>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</si>
  <si>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</si>
  <si>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</si>
  <si>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</si>
  <si>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</si>
  <si>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</si>
  <si>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</si>
  <si>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</si>
  <si>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</si>
  <si>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</si>
  <si>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</si>
  <si>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</si>
  <si>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</si>
  <si>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</si>
  <si>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</si>
  <si>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</si>
  <si>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</si>
  <si>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</si>
  <si>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</si>
  <si>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</si>
  <si>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</si>
  <si>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</si>
  <si>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</si>
  <si>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</si>
  <si>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</si>
  <si>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</si>
  <si>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</si>
  <si>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</si>
  <si>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</si>
  <si>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</si>
  <si>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</si>
  <si>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</si>
  <si>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</si>
  <si>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</si>
  <si>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</si>
  <si>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</si>
  <si>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</si>
  <si>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</si>
  <si>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</si>
  <si>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</si>
  <si>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</si>
  <si>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</si>
  <si>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</si>
  <si>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</si>
  <si>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</si>
  <si>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</si>
  <si>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</si>
  <si>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</si>
  <si>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</si>
  <si>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</si>
  <si>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</si>
  <si>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</si>
  <si>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</si>
  <si>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</si>
  <si>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</si>
  <si>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</si>
  <si>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</si>
  <si>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</si>
  <si>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</si>
  <si>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</si>
  <si>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</si>
  <si>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</si>
  <si>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</si>
  <si>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</si>
  <si>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</si>
  <si>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</si>
  <si>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</si>
  <si>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</si>
  <si>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</si>
  <si>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</si>
  <si>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</si>
  <si>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</si>
  <si>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</si>
  <si>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</si>
  <si>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</si>
  <si>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</si>
  <si>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</si>
  <si>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</si>
  <si>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</si>
  <si>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</si>
  <si>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</si>
  <si>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</si>
  <si>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</si>
  <si>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</si>
  <si>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</si>
  <si>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</si>
  <si>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</si>
  <si>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</si>
  <si>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</si>
  <si>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</si>
  <si>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</si>
  <si>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</si>
  <si>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</si>
  <si>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</si>
  <si>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</si>
  <si>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</si>
  <si>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</si>
  <si>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</si>
  <si>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</si>
  <si>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</si>
  <si>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</si>
  <si>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</si>
  <si>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</si>
  <si>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</si>
  <si>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</si>
  <si>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</si>
  <si>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</si>
  <si>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</si>
  <si>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</si>
  <si>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</si>
  <si>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</si>
  <si>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</si>
  <si>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</si>
  <si>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</si>
  <si>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</si>
  <si>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</si>
  <si>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</si>
  <si>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</si>
  <si>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</si>
  <si>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</si>
  <si>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</si>
  <si>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</si>
  <si>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</si>
  <si>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</si>
  <si>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</si>
  <si>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</si>
  <si>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</si>
  <si>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</si>
  <si>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</si>
  <si>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</si>
  <si>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</si>
  <si>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</si>
  <si>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</si>
  <si>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</si>
  <si>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</si>
  <si>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</si>
  <si>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</si>
  <si>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</si>
  <si>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</si>
  <si>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</si>
  <si>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</si>
  <si>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</si>
  <si>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</si>
  <si>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</si>
  <si>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</si>
  <si>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</si>
  <si>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</si>
  <si>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</si>
  <si>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</si>
  <si>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</si>
  <si>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</si>
  <si>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</si>
  <si>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</si>
  <si>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</si>
  <si>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</si>
  <si>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</si>
  <si>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</si>
  <si>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</si>
  <si>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</si>
  <si>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</si>
  <si>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</si>
  <si>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</si>
  <si>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</si>
  <si>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</si>
  <si>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</si>
  <si>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</si>
  <si>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</si>
  <si>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</si>
  <si>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</si>
  <si>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</si>
  <si>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</si>
  <si>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</si>
  <si>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</si>
  <si>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</si>
  <si>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</si>
  <si>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</si>
  <si>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</si>
  <si>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</si>
  <si>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</si>
  <si>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</si>
  <si>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</si>
  <si>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</si>
  <si>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</si>
  <si>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</si>
  <si>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</si>
  <si>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</si>
  <si>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</si>
  <si>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</si>
  <si>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</si>
  <si>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</si>
  <si>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</si>
  <si>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</si>
  <si>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</si>
  <si>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</si>
  <si>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</si>
  <si>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</si>
  <si>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</si>
  <si>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</si>
  <si>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</si>
  <si>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</si>
  <si>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</si>
  <si>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</si>
  <si>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</si>
  <si>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</si>
  <si>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</si>
  <si>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</si>
  <si>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</si>
  <si>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</si>
  <si>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</si>
  <si>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</si>
  <si>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</si>
  <si>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</si>
  <si>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</si>
  <si>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</si>
  <si>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</si>
  <si>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</si>
  <si>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</si>
  <si>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</si>
  <si>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</si>
  <si>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</si>
  <si>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</si>
  <si>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</si>
  <si>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</si>
  <si>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</si>
  <si>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</si>
  <si>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</si>
  <si>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</si>
  <si>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</si>
  <si>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</si>
  <si>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</si>
  <si>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</si>
  <si>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</si>
  <si>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</si>
  <si>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</si>
  <si>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</si>
  <si>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</si>
  <si>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</si>
  <si>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</si>
  <si>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</si>
  <si>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</si>
  <si>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</si>
  <si>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</si>
  <si>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</si>
  <si>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</si>
  <si>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</si>
  <si>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</si>
  <si>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</si>
  <si>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</si>
  <si>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</si>
  <si>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</si>
  <si>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</si>
  <si>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</si>
  <si>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</si>
  <si>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</si>
  <si>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</si>
  <si>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</si>
  <si>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</si>
  <si>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</si>
  <si>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</si>
  <si>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</si>
  <si>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</si>
  <si>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</si>
  <si>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</si>
  <si>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</si>
  <si>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</si>
  <si>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</si>
  <si>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</si>
  <si>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</si>
  <si>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</si>
  <si>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</si>
  <si>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</si>
  <si>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</si>
  <si>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</si>
  <si>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</si>
  <si>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</si>
  <si>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</si>
  <si>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</si>
  <si>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</si>
  <si>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</si>
  <si>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</si>
  <si>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</si>
  <si>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</si>
  <si>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</si>
  <si>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</si>
  <si>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</si>
  <si>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</si>
  <si>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</si>
  <si>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</si>
  <si>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</si>
  <si>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</si>
  <si>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</si>
  <si>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</si>
  <si>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</si>
  <si>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</si>
  <si>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</si>
  <si>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</si>
  <si>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</si>
  <si>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</si>
  <si>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</si>
  <si>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</si>
  <si>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</si>
  <si>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</si>
  <si>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</si>
  <si>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</si>
  <si>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</si>
  <si>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</si>
  <si>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</si>
  <si>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</si>
  <si>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</si>
  <si>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</si>
  <si>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</si>
  <si>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</si>
  <si>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</si>
  <si>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</si>
  <si>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</si>
  <si>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</si>
  <si>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</si>
  <si>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</si>
  <si>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</si>
  <si>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</si>
  <si>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</si>
  <si>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</si>
  <si>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</si>
  <si>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</si>
  <si>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</si>
  <si>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</si>
  <si>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</si>
  <si>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</si>
  <si>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</si>
  <si>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</si>
  <si>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</si>
  <si>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</si>
  <si>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</si>
  <si>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</si>
  <si>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</si>
  <si>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</si>
  <si>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</si>
  <si>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</si>
  <si>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</si>
  <si>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</si>
  <si>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</si>
  <si>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</si>
  <si>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</si>
  <si>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</si>
  <si>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</si>
  <si>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</si>
  <si>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</si>
  <si>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</si>
  <si>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</si>
  <si>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</si>
  <si>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</si>
  <si>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</si>
  <si>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</si>
  <si>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</si>
  <si>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</si>
  <si>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</si>
  <si>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</si>
  <si>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</si>
  <si>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</si>
  <si>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</si>
  <si>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</si>
  <si>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</si>
  <si>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</si>
  <si>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</si>
  <si>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</si>
  <si>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</si>
  <si>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</si>
  <si>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</si>
  <si>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</si>
  <si>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</si>
  <si>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</si>
  <si>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</si>
  <si>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</si>
  <si>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</si>
  <si>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</si>
  <si>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</si>
  <si>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</si>
  <si>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</si>
  <si>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</si>
  <si>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</si>
  <si>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</si>
  <si>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</si>
  <si>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</si>
  <si>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</si>
  <si>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</si>
  <si>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</si>
  <si>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</si>
  <si>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</si>
  <si>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</si>
  <si>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</si>
  <si>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</si>
  <si>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</si>
  <si>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</si>
  <si>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</si>
  <si>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</si>
  <si>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</si>
  <si>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</si>
  <si>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</si>
  <si>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</si>
  <si>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</si>
  <si>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</si>
  <si>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</si>
  <si>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</si>
  <si>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</si>
  <si>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</si>
  <si>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</si>
  <si>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</si>
  <si>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</si>
  <si>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</si>
  <si>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</si>
  <si>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</si>
  <si>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</si>
  <si>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</si>
  <si>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</si>
  <si>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</si>
  <si>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</si>
  <si>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</si>
  <si>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</si>
  <si>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</si>
  <si>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</si>
  <si>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</si>
  <si>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</si>
  <si>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</si>
  <si>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</si>
  <si>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</si>
  <si>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</si>
  <si>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</si>
  <si>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</si>
  <si>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</si>
  <si>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</si>
  <si>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</si>
  <si>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</si>
  <si>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</si>
  <si>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</si>
  <si>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</si>
  <si>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</si>
  <si>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</si>
  <si>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</si>
  <si>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</si>
  <si>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</si>
  <si>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</si>
  <si>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</si>
  <si>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</si>
  <si>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</si>
  <si>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</si>
  <si>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</si>
  <si>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</si>
  <si>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</si>
  <si>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</si>
  <si>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</si>
  <si>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</si>
  <si>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</si>
  <si>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</si>
  <si>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</si>
  <si>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</si>
  <si>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</si>
  <si>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</si>
  <si>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</si>
  <si>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</si>
  <si>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</si>
  <si>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</si>
  <si>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</si>
  <si>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</si>
  <si>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</si>
  <si>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</si>
  <si>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</si>
  <si>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</si>
  <si>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</si>
  <si>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</si>
  <si>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</si>
  <si>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</si>
  <si>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</si>
  <si>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</si>
  <si>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</si>
  <si>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</si>
  <si>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</si>
  <si>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</si>
  <si>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</si>
  <si>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</si>
  <si>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</si>
  <si>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</si>
  <si>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</si>
  <si>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</si>
  <si>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</si>
  <si>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</si>
  <si>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</si>
  <si>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</si>
  <si>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</si>
  <si>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</si>
  <si>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</si>
  <si>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</si>
  <si>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</si>
  <si>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</si>
  <si>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</si>
  <si>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</si>
  <si>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</si>
  <si>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</si>
  <si>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</si>
  <si>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</si>
  <si>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</si>
  <si>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</si>
  <si>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</si>
  <si>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　</t>
    <phoneticPr fontId="5"/>
  </si>
  <si>
    <t>外務省</t>
  </si>
  <si>
    <t>日・ベトナム経済連携協定に基づく外国人看護師・介護福祉士候補者に対する日本語研修</t>
    <phoneticPr fontId="5"/>
  </si>
  <si>
    <t>アジア大洋州局・南部アジア部</t>
    <phoneticPr fontId="5"/>
  </si>
  <si>
    <t>南東アジア第一課</t>
    <phoneticPr fontId="5"/>
  </si>
  <si>
    <t>課長　斉田　幸雄</t>
    <rPh sb="0" eb="2">
      <t>カチョウ</t>
    </rPh>
    <rPh sb="3" eb="5">
      <t>サイタ</t>
    </rPh>
    <rPh sb="6" eb="7">
      <t>シアワ</t>
    </rPh>
    <rPh sb="7" eb="8">
      <t>オス</t>
    </rPh>
    <phoneticPr fontId="5"/>
  </si>
  <si>
    <t>○</t>
  </si>
  <si>
    <t>●外務省設置法第四条二，外務省組織令第四十三条二
●「経済上の連携に関する日本国及びベトナム社会主義共和国との間の協定」附属書七第一部第五節B
●厚労省告示第509号「看護師及び介護福祉士の入国及び一時的な滞在に関する日本国政府とベトナム社会主義共和国政府との間の交換公文に基づく看護及び介護分野におけるベトナム人看護師等の受入れの実施に関する指針」第二の一の１，第二の一の２，第二の二の１，第二の二の２
●法務省告示第411号「看護師及び介護福祉士の入国及び一時的な滞在に関する日越書簡の適用を受けるベトナム人看護師等の出入国管理上の取扱いに関する指針」第三の一の１，第三の二の１</t>
    <phoneticPr fontId="5"/>
  </si>
  <si>
    <t>●「日本再興戦略」2013～改訂2016（平成25年6月～平成28年6月閣議決定）
●「未来投資戦略－Society 5.0の実現に向けた改革－」2017（平成29年6月閣議決定）
●「経済財政運営と改革の基本方針2017～人材への投資を通じた生産性向上～（骨太方針）」（平成29年6月閣議決定）
●「ニッポン一億総活躍プラン」（平成28年6月閣議決定）</t>
    <phoneticPr fontId="5"/>
  </si>
  <si>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5"/>
  </si>
  <si>
    <t>訪日前研修終了年度の日本語能力試験N3以上合格率が，研修修了人数の8割以上であること。</t>
    <phoneticPr fontId="5"/>
  </si>
  <si>
    <t>％</t>
    <phoneticPr fontId="5"/>
  </si>
  <si>
    <t>-</t>
    <phoneticPr fontId="5"/>
  </si>
  <si>
    <t>-</t>
    <phoneticPr fontId="5"/>
  </si>
  <si>
    <t xml:space="preserve"> ベトナム人初学者を対象に１２ヶ月の日本語集中講座を行った場合，６－８割程度がN3に達する可能性があるとの複数の日本語教育専門家からのヒアリング結果による。    </t>
    <phoneticPr fontId="5"/>
  </si>
  <si>
    <t>訪日前研修（12ヶ月）の修了人数</t>
    <phoneticPr fontId="5"/>
  </si>
  <si>
    <t>修了人数</t>
    <rPh sb="0" eb="2">
      <t>シュウリョウ</t>
    </rPh>
    <rPh sb="2" eb="4">
      <t>ニンズウ</t>
    </rPh>
    <phoneticPr fontId="5"/>
  </si>
  <si>
    <t>開講時人数</t>
    <rPh sb="0" eb="3">
      <t>カイコウジ</t>
    </rPh>
    <rPh sb="3" eb="5">
      <t>ニンズウ</t>
    </rPh>
    <phoneticPr fontId="5"/>
  </si>
  <si>
    <t>-</t>
    <phoneticPr fontId="5"/>
  </si>
  <si>
    <t>-</t>
    <phoneticPr fontId="5"/>
  </si>
  <si>
    <t>　当該年度に修了した訪日前研修１事業全体の予算額（外務省分）／研修予定人数　　　　　　　　　　　</t>
    <phoneticPr fontId="5"/>
  </si>
  <si>
    <t>百万円</t>
    <rPh sb="0" eb="2">
      <t>ヒャクマン</t>
    </rPh>
    <rPh sb="2" eb="3">
      <t>エン</t>
    </rPh>
    <phoneticPr fontId="5"/>
  </si>
  <si>
    <t>　　予算額/人数</t>
    <rPh sb="2" eb="5">
      <t>ヨサンガク</t>
    </rPh>
    <rPh sb="6" eb="8">
      <t>ニンズウ</t>
    </rPh>
    <phoneticPr fontId="5"/>
  </si>
  <si>
    <t>227/180</t>
    <phoneticPr fontId="5"/>
  </si>
  <si>
    <t>270/210</t>
    <phoneticPr fontId="5"/>
  </si>
  <si>
    <t>268/240</t>
    <phoneticPr fontId="5"/>
  </si>
  <si>
    <t>283/240</t>
    <phoneticPr fontId="5"/>
  </si>
  <si>
    <t>施策 I -1 アジア大洋州外交
個別分野５　タイ，ベトナム，カンボジア，ラオス，ミャンマーとの友好関係の強化</t>
    <rPh sb="0" eb="2">
      <t>シサク</t>
    </rPh>
    <rPh sb="11" eb="14">
      <t>タイヨウシュウ</t>
    </rPh>
    <rPh sb="14" eb="16">
      <t>ガイコウ</t>
    </rPh>
    <rPh sb="17" eb="19">
      <t>コベツ</t>
    </rPh>
    <rPh sb="19" eb="21">
      <t>ブンヤ</t>
    </rPh>
    <rPh sb="48" eb="50">
      <t>ユウコウ</t>
    </rPh>
    <rPh sb="50" eb="52">
      <t>カンケイ</t>
    </rPh>
    <rPh sb="53" eb="55">
      <t>キョウカ</t>
    </rPh>
    <phoneticPr fontId="5"/>
  </si>
  <si>
    <t>日・ベトナム経済連携協定に基づく看護師・介護福祉士の受入れの推進</t>
    <phoneticPr fontId="5"/>
  </si>
  <si>
    <t>%</t>
    <phoneticPr fontId="5"/>
  </si>
  <si>
    <t>%</t>
    <phoneticPr fontId="5"/>
  </si>
  <si>
    <t>-</t>
    <phoneticPr fontId="5"/>
  </si>
  <si>
    <t>-</t>
    <phoneticPr fontId="5"/>
  </si>
  <si>
    <t>(基本目標　I) 地域別外交</t>
    <rPh sb="1" eb="3">
      <t>キホン</t>
    </rPh>
    <rPh sb="3" eb="5">
      <t>モクヒョウ</t>
    </rPh>
    <rPh sb="9" eb="12">
      <t>チイキベツ</t>
    </rPh>
    <rPh sb="12" eb="14">
      <t>ガイコウ</t>
    </rPh>
    <phoneticPr fontId="5"/>
  </si>
  <si>
    <t>測定指標５－５　日・ベトナム経済連携協定に基づく看護師・介護福祉士候補者の受入れの推進</t>
    <rPh sb="0" eb="2">
      <t>ソクテイ</t>
    </rPh>
    <rPh sb="2" eb="4">
      <t>シヒョウ</t>
    </rPh>
    <rPh sb="8" eb="9">
      <t>ニチ</t>
    </rPh>
    <rPh sb="14" eb="16">
      <t>ケイザイ</t>
    </rPh>
    <rPh sb="16" eb="18">
      <t>レンケイ</t>
    </rPh>
    <rPh sb="18" eb="20">
      <t>キョウテイ</t>
    </rPh>
    <rPh sb="21" eb="22">
      <t>モト</t>
    </rPh>
    <rPh sb="24" eb="27">
      <t>カンゴシ</t>
    </rPh>
    <rPh sb="28" eb="30">
      <t>カイゴ</t>
    </rPh>
    <rPh sb="30" eb="33">
      <t>フクシシ</t>
    </rPh>
    <rPh sb="33" eb="36">
      <t>コウホシャ</t>
    </rPh>
    <rPh sb="37" eb="38">
      <t>ウ</t>
    </rPh>
    <rPh sb="38" eb="39">
      <t>イ</t>
    </rPh>
    <rPh sb="41" eb="43">
      <t>スイシン</t>
    </rPh>
    <phoneticPr fontId="5"/>
  </si>
  <si>
    <t>訪日前研修人数の８割以上が日本語能力試験Ｎ３に合格する。</t>
    <rPh sb="0" eb="3">
      <t>ホウニチマエ</t>
    </rPh>
    <rPh sb="3" eb="5">
      <t>ケンシュウ</t>
    </rPh>
    <rPh sb="5" eb="7">
      <t>ニンズウ</t>
    </rPh>
    <rPh sb="9" eb="10">
      <t>ワリ</t>
    </rPh>
    <rPh sb="10" eb="12">
      <t>イジョウ</t>
    </rPh>
    <rPh sb="13" eb="16">
      <t>ニホンゴ</t>
    </rPh>
    <rPh sb="16" eb="18">
      <t>ノウリョク</t>
    </rPh>
    <rPh sb="18" eb="20">
      <t>シケン</t>
    </rPh>
    <rPh sb="23" eb="25">
      <t>ゴウカク</t>
    </rPh>
    <phoneticPr fontId="5"/>
  </si>
  <si>
    <t>日本語能力試験Ｎ３以上合格率は87.4％と目標値の8割以上を達成したものの，28年度の実績値92.8％を下回る結果となった。引き続き，研修内容の改善や応募者数の増加に向けた広報努力の強化等の取組みを行っていく。</t>
    <rPh sb="0" eb="3">
      <t>ニホンゴ</t>
    </rPh>
    <rPh sb="3" eb="5">
      <t>ノウリョク</t>
    </rPh>
    <rPh sb="5" eb="7">
      <t>シケン</t>
    </rPh>
    <rPh sb="9" eb="11">
      <t>イジョウ</t>
    </rPh>
    <rPh sb="11" eb="14">
      <t>ゴウカクリツ</t>
    </rPh>
    <rPh sb="21" eb="24">
      <t>モクヒョウチ</t>
    </rPh>
    <rPh sb="26" eb="27">
      <t>ワリ</t>
    </rPh>
    <rPh sb="27" eb="29">
      <t>イジョウ</t>
    </rPh>
    <rPh sb="30" eb="32">
      <t>タッセイ</t>
    </rPh>
    <rPh sb="40" eb="42">
      <t>ネンド</t>
    </rPh>
    <rPh sb="43" eb="46">
      <t>ジッセキチ</t>
    </rPh>
    <rPh sb="52" eb="54">
      <t>シタマワ</t>
    </rPh>
    <rPh sb="55" eb="57">
      <t>ケッカ</t>
    </rPh>
    <rPh sb="62" eb="63">
      <t>ヒ</t>
    </rPh>
    <rPh sb="64" eb="65">
      <t>ツヅ</t>
    </rPh>
    <rPh sb="67" eb="69">
      <t>ケンシュウ</t>
    </rPh>
    <rPh sb="69" eb="71">
      <t>ナイヨウ</t>
    </rPh>
    <rPh sb="72" eb="74">
      <t>カイゼン</t>
    </rPh>
    <rPh sb="75" eb="79">
      <t>オウボシャスウ</t>
    </rPh>
    <rPh sb="80" eb="82">
      <t>ゾウカ</t>
    </rPh>
    <rPh sb="83" eb="84">
      <t>ム</t>
    </rPh>
    <rPh sb="86" eb="88">
      <t>コウホウ</t>
    </rPh>
    <rPh sb="88" eb="90">
      <t>ドリョク</t>
    </rPh>
    <rPh sb="91" eb="93">
      <t>キョウカ</t>
    </rPh>
    <rPh sb="93" eb="94">
      <t>トウ</t>
    </rPh>
    <rPh sb="95" eb="97">
      <t>トリクミ</t>
    </rPh>
    <rPh sb="99" eb="100">
      <t>オコナ</t>
    </rPh>
    <phoneticPr fontId="5"/>
  </si>
  <si>
    <t>メコン諸国との一層の経済関係強化のためには，経済連携協定で定められた各種分野の協力の深化が不可欠である。この観点から，日越経済連携協定に設けられた自然人の移動小委員会の具体的成果として開始された看護師・介護福祉士の受入れについて強化することは，日越間の経済連携を深化させるものである。</t>
    <phoneticPr fontId="5"/>
  </si>
  <si>
    <t>無</t>
  </si>
  <si>
    <t>有</t>
  </si>
  <si>
    <t>平成28年度単位当たりコスト1.3百万円から，平成29年度は1.2百万円へ減少。</t>
    <rPh sb="0" eb="2">
      <t>ヘイセイ</t>
    </rPh>
    <rPh sb="4" eb="6">
      <t>ネンド</t>
    </rPh>
    <rPh sb="6" eb="8">
      <t>タンイ</t>
    </rPh>
    <rPh sb="8" eb="9">
      <t>ア</t>
    </rPh>
    <rPh sb="17" eb="19">
      <t>ヒャクマン</t>
    </rPh>
    <rPh sb="19" eb="20">
      <t>エン</t>
    </rPh>
    <rPh sb="23" eb="25">
      <t>ヘイセイ</t>
    </rPh>
    <rPh sb="27" eb="29">
      <t>ネンド</t>
    </rPh>
    <rPh sb="33" eb="34">
      <t>ヒャク</t>
    </rPh>
    <rPh sb="34" eb="36">
      <t>マンエン</t>
    </rPh>
    <rPh sb="37" eb="39">
      <t>ゲンショウ</t>
    </rPh>
    <phoneticPr fontId="5"/>
  </si>
  <si>
    <t>‐</t>
  </si>
  <si>
    <t>真に必要なものに限定されている。</t>
    <rPh sb="0" eb="1">
      <t>シン</t>
    </rPh>
    <rPh sb="2" eb="4">
      <t>ヒツヨウ</t>
    </rPh>
    <rPh sb="8" eb="10">
      <t>ゲンテイ</t>
    </rPh>
    <phoneticPr fontId="5"/>
  </si>
  <si>
    <t>1クラス当たりの人数を15人から18人に増やし，講師人数を削減する等のコスト削減を行っている。</t>
    <rPh sb="4" eb="5">
      <t>ア</t>
    </rPh>
    <rPh sb="8" eb="10">
      <t>ニンズウ</t>
    </rPh>
    <rPh sb="13" eb="14">
      <t>ニン</t>
    </rPh>
    <rPh sb="18" eb="19">
      <t>ニン</t>
    </rPh>
    <rPh sb="20" eb="21">
      <t>フ</t>
    </rPh>
    <rPh sb="24" eb="26">
      <t>コウシ</t>
    </rPh>
    <rPh sb="26" eb="28">
      <t>ニンズウ</t>
    </rPh>
    <rPh sb="29" eb="31">
      <t>サクゲン</t>
    </rPh>
    <rPh sb="33" eb="34">
      <t>トウ</t>
    </rPh>
    <rPh sb="38" eb="40">
      <t>サクゲン</t>
    </rPh>
    <rPh sb="41" eb="42">
      <t>オコナ</t>
    </rPh>
    <phoneticPr fontId="5"/>
  </si>
  <si>
    <t>99％以上の活動実績を達成している。</t>
    <rPh sb="3" eb="5">
      <t>イジョウ</t>
    </rPh>
    <rPh sb="6" eb="8">
      <t>カツドウ</t>
    </rPh>
    <rPh sb="8" eb="10">
      <t>ジッセキ</t>
    </rPh>
    <rPh sb="11" eb="13">
      <t>タッセイ</t>
    </rPh>
    <phoneticPr fontId="5"/>
  </si>
  <si>
    <t>経済産業省</t>
  </si>
  <si>
    <t>看護師・介護福祉士候補者日本語研修事業委託費</t>
    <rPh sb="0" eb="3">
      <t>カンゴシ</t>
    </rPh>
    <rPh sb="4" eb="6">
      <t>カイゴ</t>
    </rPh>
    <rPh sb="6" eb="9">
      <t>フクシシ</t>
    </rPh>
    <rPh sb="9" eb="12">
      <t>コウホシャ</t>
    </rPh>
    <rPh sb="12" eb="14">
      <t>ニホン</t>
    </rPh>
    <rPh sb="14" eb="17">
      <t>ゴケンシュウ</t>
    </rPh>
    <rPh sb="17" eb="19">
      <t>ジギョウ</t>
    </rPh>
    <rPh sb="19" eb="22">
      <t>イタクヒ</t>
    </rPh>
    <phoneticPr fontId="5"/>
  </si>
  <si>
    <t>研修内容の改善や応募者数の増加に向けた広報努力の強化等の取組みを行い，活動指標（訪日前研修の修了人数）及び成果目標（日本語能力試験N3以上に8割が合格）の達成に留意しつつ，事業の効率性を高める方策について引き続き検討を行う。</t>
    <rPh sb="0" eb="2">
      <t>ケンシュウ</t>
    </rPh>
    <rPh sb="2" eb="4">
      <t>ナイヨウ</t>
    </rPh>
    <rPh sb="5" eb="7">
      <t>カイゼン</t>
    </rPh>
    <rPh sb="8" eb="12">
      <t>オウボシャスウ</t>
    </rPh>
    <rPh sb="13" eb="15">
      <t>ゾウカ</t>
    </rPh>
    <rPh sb="16" eb="17">
      <t>ム</t>
    </rPh>
    <rPh sb="19" eb="21">
      <t>コウホウ</t>
    </rPh>
    <rPh sb="21" eb="23">
      <t>ドリョク</t>
    </rPh>
    <rPh sb="24" eb="26">
      <t>キョウカ</t>
    </rPh>
    <rPh sb="26" eb="27">
      <t>トウ</t>
    </rPh>
    <rPh sb="28" eb="30">
      <t>トリクミ</t>
    </rPh>
    <rPh sb="32" eb="33">
      <t>オコナ</t>
    </rPh>
    <rPh sb="35" eb="37">
      <t>カツドウ</t>
    </rPh>
    <rPh sb="37" eb="39">
      <t>シヒョウ</t>
    </rPh>
    <rPh sb="40" eb="43">
      <t>ホウニチマエ</t>
    </rPh>
    <rPh sb="43" eb="45">
      <t>ケンシュウ</t>
    </rPh>
    <rPh sb="46" eb="48">
      <t>シュウリョウ</t>
    </rPh>
    <rPh sb="48" eb="50">
      <t>ニンズウ</t>
    </rPh>
    <rPh sb="51" eb="52">
      <t>オヨ</t>
    </rPh>
    <rPh sb="53" eb="55">
      <t>セイカ</t>
    </rPh>
    <rPh sb="55" eb="57">
      <t>モクヒョウ</t>
    </rPh>
    <rPh sb="58" eb="61">
      <t>ニホンゴ</t>
    </rPh>
    <rPh sb="61" eb="63">
      <t>ノウリョク</t>
    </rPh>
    <rPh sb="63" eb="65">
      <t>シケン</t>
    </rPh>
    <rPh sb="67" eb="69">
      <t>イジョウ</t>
    </rPh>
    <rPh sb="71" eb="72">
      <t>ワリ</t>
    </rPh>
    <rPh sb="73" eb="75">
      <t>ゴウカク</t>
    </rPh>
    <rPh sb="77" eb="79">
      <t>タッセイ</t>
    </rPh>
    <rPh sb="80" eb="82">
      <t>リュウイ</t>
    </rPh>
    <rPh sb="86" eb="88">
      <t>ジギョウ</t>
    </rPh>
    <rPh sb="89" eb="92">
      <t>コウリツセイ</t>
    </rPh>
    <rPh sb="93" eb="94">
      <t>タカ</t>
    </rPh>
    <rPh sb="96" eb="98">
      <t>ホウサク</t>
    </rPh>
    <rPh sb="102" eb="103">
      <t>ヒ</t>
    </rPh>
    <rPh sb="104" eb="105">
      <t>ツヅ</t>
    </rPh>
    <rPh sb="106" eb="108">
      <t>ケントウ</t>
    </rPh>
    <rPh sb="109" eb="110">
      <t>オコナ</t>
    </rPh>
    <phoneticPr fontId="5"/>
  </si>
  <si>
    <t xml:space="preserve">（制度概要）厚生労働省ＨＰ「インドネシア、フィリピン及びベトナムからの外国人看護師・介護福祉士候補者の受入れについて」http://www.mhlw.go.jp/stf/seisakunitsuite/bunya/koyou_roudou/koyou/gaikokujin/other22/index.html
</t>
    <rPh sb="1" eb="3">
      <t>セイド</t>
    </rPh>
    <rPh sb="3" eb="5">
      <t>ガイヨウ</t>
    </rPh>
    <rPh sb="6" eb="8">
      <t>コウセイ</t>
    </rPh>
    <rPh sb="8" eb="11">
      <t>ロウドウショウ</t>
    </rPh>
    <phoneticPr fontId="5"/>
  </si>
  <si>
    <t>新25-6</t>
    <rPh sb="0" eb="1">
      <t>シン</t>
    </rPh>
    <phoneticPr fontId="5"/>
  </si>
  <si>
    <t>10</t>
    <phoneticPr fontId="5"/>
  </si>
  <si>
    <t>11</t>
    <phoneticPr fontId="5"/>
  </si>
  <si>
    <t>11</t>
    <phoneticPr fontId="5"/>
  </si>
  <si>
    <t>外務省</t>
    <rPh sb="0" eb="3">
      <t>ガイムショウ</t>
    </rPh>
    <phoneticPr fontId="5"/>
  </si>
  <si>
    <t>（実施官庁）</t>
    <rPh sb="1" eb="3">
      <t>ジッシ</t>
    </rPh>
    <rPh sb="3" eb="5">
      <t>カンチョウ</t>
    </rPh>
    <phoneticPr fontId="5"/>
  </si>
  <si>
    <t>経済産業省</t>
    <rPh sb="0" eb="2">
      <t>ケイザイ</t>
    </rPh>
    <rPh sb="2" eb="5">
      <t>サンギョウショウ</t>
    </rPh>
    <phoneticPr fontId="5"/>
  </si>
  <si>
    <t>支出委任</t>
    <rPh sb="0" eb="2">
      <t>シシュツ</t>
    </rPh>
    <rPh sb="2" eb="4">
      <t>イニン</t>
    </rPh>
    <phoneticPr fontId="5"/>
  </si>
  <si>
    <t>【随意契約（企画競争）】</t>
    <rPh sb="6" eb="8">
      <t>キカク</t>
    </rPh>
    <rPh sb="8" eb="10">
      <t>キョウソウ</t>
    </rPh>
    <phoneticPr fontId="5"/>
  </si>
  <si>
    <t>Ａ</t>
    <phoneticPr fontId="5"/>
  </si>
  <si>
    <t>株式会社アークアカデミー</t>
    <phoneticPr fontId="5"/>
  </si>
  <si>
    <t>日本語研修事業委託</t>
    <phoneticPr fontId="5"/>
  </si>
  <si>
    <t>外務省（実施官庁）</t>
    <phoneticPr fontId="5"/>
  </si>
  <si>
    <t>経済産業省</t>
    <phoneticPr fontId="5"/>
  </si>
  <si>
    <t>Ｂ</t>
    <phoneticPr fontId="5"/>
  </si>
  <si>
    <t>　　　　　　　第６陣訪日前研修（前期分）／外務省実施</t>
    <rPh sb="7" eb="8">
      <t>ダイ</t>
    </rPh>
    <rPh sb="9" eb="10">
      <t>ジン</t>
    </rPh>
    <rPh sb="10" eb="13">
      <t>ホウニチマエ</t>
    </rPh>
    <rPh sb="13" eb="15">
      <t>ケンシュウ</t>
    </rPh>
    <rPh sb="21" eb="24">
      <t>ガイムショウ</t>
    </rPh>
    <rPh sb="24" eb="26">
      <t>ジッシ</t>
    </rPh>
    <phoneticPr fontId="5"/>
  </si>
  <si>
    <t>第５陣訪日前研修（後期＋遠隔分）／外務省実施</t>
    <rPh sb="0" eb="1">
      <t>ダイ</t>
    </rPh>
    <rPh sb="2" eb="3">
      <t>ジン</t>
    </rPh>
    <rPh sb="3" eb="6">
      <t>ホウニチマエ</t>
    </rPh>
    <rPh sb="6" eb="8">
      <t>ケンシュウ</t>
    </rPh>
    <rPh sb="9" eb="11">
      <t>コウキ</t>
    </rPh>
    <rPh sb="12" eb="14">
      <t>エンカク</t>
    </rPh>
    <rPh sb="14" eb="15">
      <t>ブン</t>
    </rPh>
    <phoneticPr fontId="5"/>
  </si>
  <si>
    <t>89　　　　百万円</t>
    <phoneticPr fontId="5"/>
  </si>
  <si>
    <t>89      百万円</t>
    <rPh sb="8" eb="10">
      <t>ヒャクマン</t>
    </rPh>
    <rPh sb="10" eb="11">
      <t>エン</t>
    </rPh>
    <phoneticPr fontId="5"/>
  </si>
  <si>
    <t>134　　百万円</t>
    <phoneticPr fontId="5"/>
  </si>
  <si>
    <t>134　　　　　百万円</t>
    <phoneticPr fontId="5"/>
  </si>
  <si>
    <t>※第４陣訪日後研修については，経済産業省に執行委任〈69百万円〉</t>
    <phoneticPr fontId="5"/>
  </si>
  <si>
    <t>委託費</t>
    <rPh sb="0" eb="3">
      <t>イタクヒ</t>
    </rPh>
    <phoneticPr fontId="5"/>
  </si>
  <si>
    <t>平成２９年度経済連携協定（ＥＰＡ）に基づく第６陣ベトナム人看護師・介護福祉士候補者に対する日本語研修事業（株式会社アークアカデミーへ委託）</t>
    <rPh sb="0" eb="2">
      <t>ヘイセイ</t>
    </rPh>
    <rPh sb="4" eb="6">
      <t>ネンド</t>
    </rPh>
    <phoneticPr fontId="5"/>
  </si>
  <si>
    <t>平成２８年度経済連携協定（ＥＰＡ）に基づくベトナム人看護師・介護福祉士候補者に対する訪日前日本語研修事業（株式会社アークアカデミーへ委託）</t>
    <rPh sb="0" eb="2">
      <t>ヘイセイ</t>
    </rPh>
    <rPh sb="4" eb="6">
      <t>ネンド</t>
    </rPh>
    <phoneticPr fontId="5"/>
  </si>
  <si>
    <t>株式会社アークアカデミー</t>
    <phoneticPr fontId="5"/>
  </si>
  <si>
    <t>株式会社アークアカデミー</t>
    <phoneticPr fontId="5"/>
  </si>
  <si>
    <t>第６陣訪日前日本語研修（前期）</t>
    <phoneticPr fontId="5"/>
  </si>
  <si>
    <t>第５陣訪日前日本語研修（後期・遠隔）</t>
    <rPh sb="12" eb="14">
      <t>コウキ</t>
    </rPh>
    <rPh sb="15" eb="17">
      <t>エンカク</t>
    </rPh>
    <phoneticPr fontId="5"/>
  </si>
  <si>
    <t>A</t>
  </si>
  <si>
    <t>第６陣訪日前日本語研修（後期・遠隔）</t>
    <rPh sb="12" eb="14">
      <t>コウキ</t>
    </rPh>
    <rPh sb="15" eb="17">
      <t>エンカク</t>
    </rPh>
    <phoneticPr fontId="5"/>
  </si>
  <si>
    <t>-</t>
    <phoneticPr fontId="5"/>
  </si>
  <si>
    <t>日本とベトナムの経済連携強化のため，関係省庁・国際厚生事業団（JICWELS）・受入れ施設・関係自治体と連携しつつ，経済連携協定（EPA）に基づく外国人看護・介護人材の受入れを推進する。</t>
    <rPh sb="0" eb="2">
      <t>ニホン</t>
    </rPh>
    <rPh sb="8" eb="10">
      <t>ケイザイ</t>
    </rPh>
    <rPh sb="10" eb="12">
      <t>レンケイ</t>
    </rPh>
    <rPh sb="12" eb="14">
      <t>キョウカ</t>
    </rPh>
    <rPh sb="18" eb="20">
      <t>カンケイ</t>
    </rPh>
    <rPh sb="20" eb="22">
      <t>ショウチョウ</t>
    </rPh>
    <rPh sb="23" eb="25">
      <t>コクサイ</t>
    </rPh>
    <rPh sb="25" eb="27">
      <t>コウセイ</t>
    </rPh>
    <rPh sb="27" eb="30">
      <t>ジギョウダン</t>
    </rPh>
    <rPh sb="40" eb="41">
      <t>ウ</t>
    </rPh>
    <rPh sb="41" eb="42">
      <t>イ</t>
    </rPh>
    <rPh sb="43" eb="45">
      <t>シセツ</t>
    </rPh>
    <rPh sb="46" eb="48">
      <t>カンケイ</t>
    </rPh>
    <rPh sb="48" eb="51">
      <t>ジチタイ</t>
    </rPh>
    <rPh sb="52" eb="54">
      <t>レンケイ</t>
    </rPh>
    <rPh sb="58" eb="60">
      <t>ケイザイ</t>
    </rPh>
    <rPh sb="60" eb="62">
      <t>レンケイ</t>
    </rPh>
    <rPh sb="62" eb="64">
      <t>キョウテイ</t>
    </rPh>
    <rPh sb="70" eb="71">
      <t>モト</t>
    </rPh>
    <rPh sb="73" eb="76">
      <t>ガイコクジン</t>
    </rPh>
    <rPh sb="76" eb="78">
      <t>カンゴ</t>
    </rPh>
    <rPh sb="79" eb="81">
      <t>カイゴ</t>
    </rPh>
    <rPh sb="81" eb="83">
      <t>ジンザイ</t>
    </rPh>
    <rPh sb="84" eb="85">
      <t>ウ</t>
    </rPh>
    <rPh sb="85" eb="86">
      <t>イ</t>
    </rPh>
    <rPh sb="88" eb="90">
      <t>スイシン</t>
    </rPh>
    <phoneticPr fontId="5"/>
  </si>
  <si>
    <t>二国間の経済連携協定に基づき，二国間の経済活動の連携強化のため国が行う事業である。</t>
    <rPh sb="0" eb="1">
      <t>ニ</t>
    </rPh>
    <rPh sb="1" eb="3">
      <t>コクカン</t>
    </rPh>
    <rPh sb="4" eb="6">
      <t>ケイザイ</t>
    </rPh>
    <rPh sb="6" eb="8">
      <t>レンケイ</t>
    </rPh>
    <rPh sb="8" eb="10">
      <t>キョウテイ</t>
    </rPh>
    <rPh sb="11" eb="12">
      <t>モト</t>
    </rPh>
    <rPh sb="15" eb="16">
      <t>ニ</t>
    </rPh>
    <rPh sb="16" eb="18">
      <t>コクカン</t>
    </rPh>
    <rPh sb="19" eb="21">
      <t>ケイザイ</t>
    </rPh>
    <rPh sb="21" eb="23">
      <t>カツドウ</t>
    </rPh>
    <rPh sb="24" eb="26">
      <t>レンケイ</t>
    </rPh>
    <rPh sb="26" eb="28">
      <t>キョウカ</t>
    </rPh>
    <rPh sb="31" eb="32">
      <t>クニ</t>
    </rPh>
    <rPh sb="33" eb="34">
      <t>オコナ</t>
    </rPh>
    <rPh sb="35" eb="37">
      <t>ジギョウ</t>
    </rPh>
    <phoneticPr fontId="5"/>
  </si>
  <si>
    <t>日・ベトナム経済連携協定における人の移動分野の協力の深化のため必要かつ適切な事業であり，測定指標の一つである。</t>
    <rPh sb="0" eb="1">
      <t>ニチ</t>
    </rPh>
    <rPh sb="6" eb="8">
      <t>ケイザイ</t>
    </rPh>
    <rPh sb="8" eb="10">
      <t>レンケイ</t>
    </rPh>
    <rPh sb="10" eb="12">
      <t>キョウテイ</t>
    </rPh>
    <rPh sb="16" eb="17">
      <t>ヒト</t>
    </rPh>
    <rPh sb="18" eb="20">
      <t>イドウ</t>
    </rPh>
    <rPh sb="20" eb="22">
      <t>ブンヤ</t>
    </rPh>
    <rPh sb="23" eb="25">
      <t>キョウリョク</t>
    </rPh>
    <rPh sb="26" eb="28">
      <t>シンカ</t>
    </rPh>
    <rPh sb="31" eb="33">
      <t>ヒツヨウ</t>
    </rPh>
    <rPh sb="35" eb="37">
      <t>テキセツ</t>
    </rPh>
    <rPh sb="38" eb="40">
      <t>ジギョウ</t>
    </rPh>
    <rPh sb="44" eb="46">
      <t>ソクテイ</t>
    </rPh>
    <rPh sb="46" eb="48">
      <t>シヒョウ</t>
    </rPh>
    <rPh sb="49" eb="50">
      <t>ヒト</t>
    </rPh>
    <phoneticPr fontId="5"/>
  </si>
  <si>
    <t>公募制の企画競争とし，十分な募集期間を設け随時質問を受け付ける，外部有識者に審査を依頼する等，競争性・公平性を確保している。</t>
    <rPh sb="0" eb="3">
      <t>コウボセイ</t>
    </rPh>
    <rPh sb="4" eb="6">
      <t>キカク</t>
    </rPh>
    <rPh sb="6" eb="8">
      <t>キョウソウ</t>
    </rPh>
    <rPh sb="11" eb="13">
      <t>ジュウブン</t>
    </rPh>
    <rPh sb="14" eb="16">
      <t>ボシュウ</t>
    </rPh>
    <rPh sb="16" eb="18">
      <t>キカン</t>
    </rPh>
    <rPh sb="19" eb="20">
      <t>モウ</t>
    </rPh>
    <rPh sb="21" eb="23">
      <t>ズイジ</t>
    </rPh>
    <rPh sb="23" eb="25">
      <t>シツモン</t>
    </rPh>
    <rPh sb="26" eb="27">
      <t>ウ</t>
    </rPh>
    <rPh sb="28" eb="29">
      <t>ツ</t>
    </rPh>
    <rPh sb="32" eb="34">
      <t>ガイブ</t>
    </rPh>
    <rPh sb="34" eb="37">
      <t>ユウシキシャ</t>
    </rPh>
    <rPh sb="38" eb="40">
      <t>シンサ</t>
    </rPh>
    <rPh sb="41" eb="43">
      <t>イライ</t>
    </rPh>
    <rPh sb="45" eb="46">
      <t>トウ</t>
    </rPh>
    <rPh sb="47" eb="50">
      <t>キョウソウセイ</t>
    </rPh>
    <rPh sb="51" eb="54">
      <t>コウヘイセイ</t>
    </rPh>
    <rPh sb="55" eb="57">
      <t>カクホ</t>
    </rPh>
    <phoneticPr fontId="5"/>
  </si>
  <si>
    <t>日・ベトナム経済連携協定に基づき受入れを行うベトナム人看護師・介護福祉士候補者が，日本の受入れ病院・介護施設（受入れ施設）で就労・研修するための十分な日本語能力，日本の社会文化・生活習慣及び日本式看護・介護に関する知識・技術の習得を目的とする。</t>
    <rPh sb="55" eb="56">
      <t>ウ</t>
    </rPh>
    <rPh sb="56" eb="57">
      <t>イ</t>
    </rPh>
    <rPh sb="58" eb="60">
      <t>シセツ</t>
    </rPh>
    <rPh sb="113" eb="115">
      <t>シュウトク</t>
    </rPh>
    <phoneticPr fontId="5"/>
  </si>
  <si>
    <t>受入れ施設での就労・研修に先立ち，訪日前に12ヶ月（加えて4ヶ月の任意学習），訪日後に2ヶ月の日本語等研修を行う。訪日前には，①基礎･一般日本語（1500時間程度），②日本社会・生活習慣の理解・適応及び日本式看護・介護の理解促進（300時間程度），の研修を行う。訪日後には，①看護・介護専門日本語（140時間程度），②日本社会・生活習慣・職場への理解・適応研修（140時間程度），の研修を行う。訪日前日本語研修は，経済産業省の支出委任により外務省が実施し，訪日後日本語研修は，外務省の支出委任により経済産業省が実施する。</t>
    <rPh sb="0" eb="1">
      <t>ウ</t>
    </rPh>
    <rPh sb="1" eb="2">
      <t>イ</t>
    </rPh>
    <phoneticPr fontId="5"/>
  </si>
  <si>
    <t>受入れ施設における円滑な就労・研修に必要な日本語能力等を習得させるニーズを的確に反映している。</t>
    <rPh sb="0" eb="1">
      <t>ウ</t>
    </rPh>
    <rPh sb="1" eb="2">
      <t>イ</t>
    </rPh>
    <rPh sb="3" eb="5">
      <t>シセツ</t>
    </rPh>
    <rPh sb="9" eb="11">
      <t>エンカツ</t>
    </rPh>
    <rPh sb="12" eb="14">
      <t>シュウロウ</t>
    </rPh>
    <rPh sb="15" eb="17">
      <t>ケンシュウ</t>
    </rPh>
    <rPh sb="18" eb="20">
      <t>ヒツヨウ</t>
    </rPh>
    <rPh sb="21" eb="24">
      <t>ニホンゴ</t>
    </rPh>
    <rPh sb="24" eb="26">
      <t>ノウリョク</t>
    </rPh>
    <rPh sb="26" eb="27">
      <t>トウ</t>
    </rPh>
    <rPh sb="28" eb="30">
      <t>シュウトク</t>
    </rPh>
    <rPh sb="37" eb="39">
      <t>テキカク</t>
    </rPh>
    <rPh sb="40" eb="42">
      <t>ハンエイ</t>
    </rPh>
    <phoneticPr fontId="5"/>
  </si>
  <si>
    <t>・受入れ施設より，日本語研修の一部負担金（候補者１人当たり26万円）を徴収している。
・ベトナム政府が，現地研修施設費用を負担している。
・訪日前研修の修了から１年以上経過してＮ３を取得した再チャレンジ生の渡航費については，候補者本人又は受入れ施設が負担している。</t>
    <rPh sb="1" eb="2">
      <t>ウ</t>
    </rPh>
    <rPh sb="2" eb="3">
      <t>イ</t>
    </rPh>
    <rPh sb="4" eb="6">
      <t>シセツ</t>
    </rPh>
    <rPh sb="9" eb="11">
      <t>ニホン</t>
    </rPh>
    <rPh sb="11" eb="14">
      <t>ゴケンシュウ</t>
    </rPh>
    <rPh sb="15" eb="17">
      <t>イチブ</t>
    </rPh>
    <rPh sb="17" eb="20">
      <t>フタンキン</t>
    </rPh>
    <rPh sb="21" eb="24">
      <t>コウホシャ</t>
    </rPh>
    <rPh sb="25" eb="26">
      <t>ニン</t>
    </rPh>
    <rPh sb="26" eb="27">
      <t>ア</t>
    </rPh>
    <rPh sb="31" eb="33">
      <t>マンエン</t>
    </rPh>
    <rPh sb="35" eb="37">
      <t>チョウシュウ</t>
    </rPh>
    <rPh sb="48" eb="50">
      <t>セイフ</t>
    </rPh>
    <rPh sb="52" eb="54">
      <t>ゲンチ</t>
    </rPh>
    <rPh sb="54" eb="56">
      <t>ケンシュウ</t>
    </rPh>
    <rPh sb="56" eb="58">
      <t>シセツ</t>
    </rPh>
    <rPh sb="58" eb="60">
      <t>ヒヨウ</t>
    </rPh>
    <rPh sb="61" eb="63">
      <t>フタン</t>
    </rPh>
    <rPh sb="70" eb="73">
      <t>ホウニチマエ</t>
    </rPh>
    <rPh sb="73" eb="75">
      <t>ケンシュウ</t>
    </rPh>
    <rPh sb="76" eb="78">
      <t>シュウリョウ</t>
    </rPh>
    <rPh sb="81" eb="82">
      <t>ネン</t>
    </rPh>
    <rPh sb="82" eb="84">
      <t>イジョウ</t>
    </rPh>
    <rPh sb="84" eb="86">
      <t>ケイカ</t>
    </rPh>
    <rPh sb="91" eb="93">
      <t>シュトク</t>
    </rPh>
    <rPh sb="95" eb="96">
      <t>サイ</t>
    </rPh>
    <rPh sb="101" eb="102">
      <t>セイ</t>
    </rPh>
    <rPh sb="103" eb="106">
      <t>トコウヒ</t>
    </rPh>
    <rPh sb="112" eb="115">
      <t>コウホシャ</t>
    </rPh>
    <rPh sb="115" eb="117">
      <t>ホンニン</t>
    </rPh>
    <rPh sb="117" eb="118">
      <t>マタ</t>
    </rPh>
    <rPh sb="119" eb="120">
      <t>ウ</t>
    </rPh>
    <rPh sb="120" eb="121">
      <t>イ</t>
    </rPh>
    <rPh sb="122" eb="124">
      <t>シセツ</t>
    </rPh>
    <rPh sb="125" eb="127">
      <t>フタン</t>
    </rPh>
    <phoneticPr fontId="5"/>
  </si>
  <si>
    <t>成果目標80％に対し，87.4％の実績を達成している。</t>
    <rPh sb="0" eb="2">
      <t>セイカ</t>
    </rPh>
    <rPh sb="2" eb="4">
      <t>モクヒョウ</t>
    </rPh>
    <rPh sb="8" eb="9">
      <t>タイ</t>
    </rPh>
    <rPh sb="17" eb="19">
      <t>ジッセキ</t>
    </rPh>
    <rPh sb="20" eb="22">
      <t>タッセイ</t>
    </rPh>
    <phoneticPr fontId="5"/>
  </si>
  <si>
    <t>訪日前研修修了後，日本語能力試験N3以上取得者は受入れ施設とのマッチングに参加し，訪日後研修を経た後，日本で就労を行っている。</t>
    <rPh sb="0" eb="3">
      <t>ホウニチマエ</t>
    </rPh>
    <rPh sb="3" eb="5">
      <t>ケンシュウ</t>
    </rPh>
    <rPh sb="5" eb="8">
      <t>シュウリョウゴ</t>
    </rPh>
    <rPh sb="9" eb="12">
      <t>ニホンゴ</t>
    </rPh>
    <rPh sb="12" eb="14">
      <t>ノウリョク</t>
    </rPh>
    <rPh sb="14" eb="16">
      <t>シケン</t>
    </rPh>
    <rPh sb="18" eb="20">
      <t>イジョウ</t>
    </rPh>
    <rPh sb="20" eb="23">
      <t>シュトクシャ</t>
    </rPh>
    <rPh sb="24" eb="25">
      <t>ウ</t>
    </rPh>
    <rPh sb="25" eb="26">
      <t>イ</t>
    </rPh>
    <rPh sb="27" eb="29">
      <t>シセツ</t>
    </rPh>
    <rPh sb="37" eb="39">
      <t>サンカ</t>
    </rPh>
    <rPh sb="41" eb="44">
      <t>ホウニチゴ</t>
    </rPh>
    <rPh sb="44" eb="46">
      <t>ケンシュウ</t>
    </rPh>
    <rPh sb="47" eb="48">
      <t>ヘ</t>
    </rPh>
    <rPh sb="49" eb="50">
      <t>ノチ</t>
    </rPh>
    <rPh sb="51" eb="53">
      <t>ニホン</t>
    </rPh>
    <rPh sb="54" eb="56">
      <t>シュウロウ</t>
    </rPh>
    <rPh sb="57" eb="58">
      <t>オコナ</t>
    </rPh>
    <phoneticPr fontId="5"/>
  </si>
  <si>
    <t>訪日前研修を終了しN3以上を取得した者及びN2以上を自主的に取得した者（訪日前研修免除者）を対象として，受入れ施設とのマッチングを経て入国した候補者に対し，就労に先立ち訪日後2ヶ月間の日本語研修事業を経済産業省が実施している。</t>
    <rPh sb="0" eb="3">
      <t>ホウニチマエ</t>
    </rPh>
    <rPh sb="3" eb="5">
      <t>ケンシュウ</t>
    </rPh>
    <rPh sb="6" eb="8">
      <t>シュウリョウ</t>
    </rPh>
    <rPh sb="11" eb="13">
      <t>イジョウ</t>
    </rPh>
    <rPh sb="14" eb="16">
      <t>シュトク</t>
    </rPh>
    <rPh sb="18" eb="19">
      <t>モノ</t>
    </rPh>
    <rPh sb="19" eb="20">
      <t>オヨ</t>
    </rPh>
    <rPh sb="23" eb="25">
      <t>イジョウ</t>
    </rPh>
    <rPh sb="26" eb="29">
      <t>ジシュテキ</t>
    </rPh>
    <rPh sb="30" eb="32">
      <t>シュトク</t>
    </rPh>
    <rPh sb="34" eb="35">
      <t>モノ</t>
    </rPh>
    <rPh sb="36" eb="39">
      <t>ホウニチマエ</t>
    </rPh>
    <rPh sb="39" eb="41">
      <t>ケンシュウ</t>
    </rPh>
    <rPh sb="41" eb="44">
      <t>メンジョシャ</t>
    </rPh>
    <rPh sb="46" eb="48">
      <t>タイショウ</t>
    </rPh>
    <rPh sb="52" eb="53">
      <t>ウ</t>
    </rPh>
    <rPh sb="53" eb="54">
      <t>イ</t>
    </rPh>
    <rPh sb="55" eb="57">
      <t>シセツ</t>
    </rPh>
    <rPh sb="65" eb="66">
      <t>ヘ</t>
    </rPh>
    <rPh sb="67" eb="69">
      <t>ニュウコク</t>
    </rPh>
    <rPh sb="71" eb="74">
      <t>コウホシャ</t>
    </rPh>
    <rPh sb="75" eb="76">
      <t>タイ</t>
    </rPh>
    <rPh sb="78" eb="80">
      <t>シュウロウ</t>
    </rPh>
    <rPh sb="81" eb="83">
      <t>サキダ</t>
    </rPh>
    <rPh sb="84" eb="87">
      <t>ホウニチゴ</t>
    </rPh>
    <rPh sb="89" eb="91">
      <t>ゲツカン</t>
    </rPh>
    <rPh sb="92" eb="94">
      <t>ニホン</t>
    </rPh>
    <rPh sb="94" eb="97">
      <t>ゴケンシュウ</t>
    </rPh>
    <rPh sb="97" eb="99">
      <t>ジギョウ</t>
    </rPh>
    <rPh sb="100" eb="102">
      <t>ケイザイ</t>
    </rPh>
    <rPh sb="102" eb="105">
      <t>サンギョウショウ</t>
    </rPh>
    <rPh sb="106" eb="108">
      <t>ジッシ</t>
    </rPh>
    <phoneticPr fontId="5"/>
  </si>
  <si>
    <t>ベトナム政府による候補者募集・選考への協力，現地研修施設の選定及び環境整備への日本側要望に係る働きかけ，訪日前研修中の候補者に対する学習相談，カウンセリング等による健康管理等を実施し，N3以上合格率80%の成果目標に対し87.4％の合格率を達成した。同時に，1クラス当たり人数を増員する（講師数を削減する），受益者（受入れ施設，ベトナム政府）が経費の一部を負担する等のコスト削減を図り，事業を効率的に実施している。</t>
    <rPh sb="4" eb="6">
      <t>セイフ</t>
    </rPh>
    <rPh sb="9" eb="12">
      <t>コウホシャ</t>
    </rPh>
    <rPh sb="12" eb="14">
      <t>ボシュウ</t>
    </rPh>
    <rPh sb="15" eb="17">
      <t>センコウ</t>
    </rPh>
    <rPh sb="19" eb="21">
      <t>キョウリョク</t>
    </rPh>
    <rPh sb="22" eb="24">
      <t>ゲンチ</t>
    </rPh>
    <rPh sb="24" eb="26">
      <t>ケンシュウ</t>
    </rPh>
    <rPh sb="26" eb="28">
      <t>シセツ</t>
    </rPh>
    <rPh sb="29" eb="31">
      <t>センテイ</t>
    </rPh>
    <rPh sb="31" eb="32">
      <t>オヨ</t>
    </rPh>
    <rPh sb="33" eb="35">
      <t>カンキョウ</t>
    </rPh>
    <rPh sb="35" eb="37">
      <t>セイビ</t>
    </rPh>
    <rPh sb="39" eb="42">
      <t>ニホンガワ</t>
    </rPh>
    <rPh sb="42" eb="44">
      <t>ヨウボウ</t>
    </rPh>
    <rPh sb="45" eb="46">
      <t>カカ</t>
    </rPh>
    <rPh sb="47" eb="48">
      <t>ハタラ</t>
    </rPh>
    <rPh sb="52" eb="55">
      <t>ホウニチマエ</t>
    </rPh>
    <rPh sb="55" eb="58">
      <t>ケンシュウチュウ</t>
    </rPh>
    <rPh sb="59" eb="62">
      <t>コウホシャ</t>
    </rPh>
    <rPh sb="63" eb="64">
      <t>タイ</t>
    </rPh>
    <rPh sb="66" eb="68">
      <t>ガクシュウ</t>
    </rPh>
    <rPh sb="68" eb="70">
      <t>ソウダン</t>
    </rPh>
    <rPh sb="78" eb="79">
      <t>トウ</t>
    </rPh>
    <rPh sb="82" eb="84">
      <t>ケンコウ</t>
    </rPh>
    <rPh sb="84" eb="86">
      <t>カンリ</t>
    </rPh>
    <rPh sb="86" eb="87">
      <t>トウ</t>
    </rPh>
    <rPh sb="88" eb="90">
      <t>ジッシ</t>
    </rPh>
    <rPh sb="94" eb="96">
      <t>イジョウ</t>
    </rPh>
    <rPh sb="96" eb="99">
      <t>ゴウカクリツ</t>
    </rPh>
    <rPh sb="103" eb="105">
      <t>セイカ</t>
    </rPh>
    <rPh sb="105" eb="107">
      <t>モクヒョウ</t>
    </rPh>
    <rPh sb="108" eb="109">
      <t>タイ</t>
    </rPh>
    <rPh sb="116" eb="119">
      <t>ゴウカクリツ</t>
    </rPh>
    <rPh sb="120" eb="122">
      <t>タッセイ</t>
    </rPh>
    <rPh sb="125" eb="127">
      <t>ドウジ</t>
    </rPh>
    <rPh sb="133" eb="134">
      <t>ア</t>
    </rPh>
    <rPh sb="136" eb="138">
      <t>ニンズウ</t>
    </rPh>
    <rPh sb="139" eb="141">
      <t>ゾウイン</t>
    </rPh>
    <rPh sb="144" eb="146">
      <t>コウシ</t>
    </rPh>
    <rPh sb="146" eb="147">
      <t>スウ</t>
    </rPh>
    <rPh sb="148" eb="150">
      <t>サクゲン</t>
    </rPh>
    <rPh sb="154" eb="157">
      <t>ジュエキシャ</t>
    </rPh>
    <rPh sb="158" eb="159">
      <t>ウ</t>
    </rPh>
    <rPh sb="159" eb="160">
      <t>イ</t>
    </rPh>
    <rPh sb="161" eb="163">
      <t>シセツ</t>
    </rPh>
    <rPh sb="168" eb="170">
      <t>セイフ</t>
    </rPh>
    <rPh sb="172" eb="174">
      <t>ケイヒ</t>
    </rPh>
    <rPh sb="175" eb="177">
      <t>イチブ</t>
    </rPh>
    <rPh sb="178" eb="180">
      <t>フタン</t>
    </rPh>
    <rPh sb="182" eb="183">
      <t>トウ</t>
    </rPh>
    <rPh sb="187" eb="189">
      <t>サクゲン</t>
    </rPh>
    <rPh sb="190" eb="191">
      <t>ハカ</t>
    </rPh>
    <rPh sb="193" eb="195">
      <t>ジギョウ</t>
    </rPh>
    <phoneticPr fontId="5"/>
  </si>
  <si>
    <t>日本語能力試験N3以上合格者数／研修終了人数</t>
    <rPh sb="13" eb="14">
      <t>シャ</t>
    </rPh>
    <rPh sb="14" eb="15">
      <t>スウ</t>
    </rPh>
    <rPh sb="16" eb="18">
      <t>ケンシュウ</t>
    </rPh>
    <rPh sb="18" eb="20">
      <t>シュウリョウ</t>
    </rPh>
    <rPh sb="20" eb="22">
      <t>ニンズウ</t>
    </rPh>
    <phoneticPr fontId="5"/>
  </si>
  <si>
    <t>引き続き適切かつ効率的な事業実施に努める。</t>
    <phoneticPr fontId="5"/>
  </si>
  <si>
    <t>外部有識者の点検対象外である。</t>
    <phoneticPr fontId="5"/>
  </si>
  <si>
    <t>事業の効率化により，より一層の経費縮減に努める。</t>
    <rPh sb="0" eb="2">
      <t>ジギョウ</t>
    </rPh>
    <rPh sb="3" eb="6">
      <t>コウリツカ</t>
    </rPh>
    <rPh sb="12" eb="14">
      <t>イッソウ</t>
    </rPh>
    <rPh sb="15" eb="17">
      <t>ケイヒ</t>
    </rPh>
    <rPh sb="17" eb="19">
      <t>シュクゲン</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</si>
</sst>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89647</xdr:colOff>
      <xdr:row>741</xdr:row>
      <xdr:rowOff>324971</xdr:rowOff>
    </xdr:from>
    <xdr:to>
      <xdr:col>27</xdr:col>
      <xdr:colOff>56030</xdr:colOff>
      <xdr:row>743</xdr:row>
      <xdr:rowOff>313765</xdr:rowOff>
    </xdr:to>
    <xdr:sp macro="" textlink="">
      <xdr:nvSpPr>
        <xdr:cNvPr id="2" name="正方形/長方形 1"/>
        <xdr:cNvSpPr/>
      </xdr:nvSpPr>
      <xdr:spPr>
        <a:xfrm>
          <a:off x="3090022" y="42444521"/>
          <a:ext cx="2366683" cy="6936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123265</xdr:colOff>
      <xdr:row>743</xdr:row>
      <xdr:rowOff>313766</xdr:rowOff>
    </xdr:from>
    <xdr:to>
      <xdr:col>21</xdr:col>
      <xdr:colOff>123265</xdr:colOff>
      <xdr:row>745</xdr:row>
      <xdr:rowOff>336176</xdr:rowOff>
    </xdr:to>
    <xdr:cxnSp macro="">
      <xdr:nvCxnSpPr>
        <xdr:cNvPr id="3" name="直線矢印コネクタ 2"/>
        <xdr:cNvCxnSpPr/>
      </xdr:nvCxnSpPr>
      <xdr:spPr>
        <a:xfrm>
          <a:off x="4323790" y="43138166"/>
          <a:ext cx="0" cy="7272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134471</xdr:colOff>
      <xdr:row>746</xdr:row>
      <xdr:rowOff>246531</xdr:rowOff>
    </xdr:from>
    <xdr:to>
      <xdr:col>28</xdr:col>
      <xdr:colOff>0</xdr:colOff>
      <xdr:row>748</xdr:row>
      <xdr:rowOff>291353</xdr:rowOff>
    </xdr:to>
    <xdr:sp macro="" textlink="">
      <xdr:nvSpPr>
        <xdr:cNvPr id="4" name="正方形/長方形 3"/>
        <xdr:cNvSpPr/>
      </xdr:nvSpPr>
      <xdr:spPr>
        <a:xfrm>
          <a:off x="3134846" y="44128206"/>
          <a:ext cx="2465854" cy="749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145676</xdr:colOff>
      <xdr:row>751</xdr:row>
      <xdr:rowOff>212912</xdr:rowOff>
    </xdr:from>
    <xdr:to>
      <xdr:col>27</xdr:col>
      <xdr:colOff>33617</xdr:colOff>
      <xdr:row>753</xdr:row>
      <xdr:rowOff>313764</xdr:rowOff>
    </xdr:to>
    <xdr:sp macro="" textlink="">
      <xdr:nvSpPr>
        <xdr:cNvPr id="5" name="正方形/長方形 4"/>
        <xdr:cNvSpPr/>
      </xdr:nvSpPr>
      <xdr:spPr>
        <a:xfrm>
          <a:off x="3146051" y="45856712"/>
          <a:ext cx="2288241" cy="8057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112057</xdr:colOff>
      <xdr:row>753</xdr:row>
      <xdr:rowOff>313764</xdr:rowOff>
    </xdr:from>
    <xdr:to>
      <xdr:col>21</xdr:col>
      <xdr:colOff>112058</xdr:colOff>
      <xdr:row>756</xdr:row>
      <xdr:rowOff>56027</xdr:rowOff>
    </xdr:to>
    <xdr:cxnSp macro="">
      <xdr:nvCxnSpPr>
        <xdr:cNvPr id="6" name="直線矢印コネクタ 5"/>
        <xdr:cNvCxnSpPr/>
      </xdr:nvCxnSpPr>
      <xdr:spPr>
        <a:xfrm>
          <a:off x="4312582" y="46662414"/>
          <a:ext cx="1" cy="7995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134470</xdr:colOff>
      <xdr:row>756</xdr:row>
      <xdr:rowOff>336175</xdr:rowOff>
    </xdr:from>
    <xdr:to>
      <xdr:col>27</xdr:col>
      <xdr:colOff>78441</xdr:colOff>
      <xdr:row>759</xdr:row>
      <xdr:rowOff>33617</xdr:rowOff>
    </xdr:to>
    <xdr:sp macro="" textlink="">
      <xdr:nvSpPr>
        <xdr:cNvPr id="7" name="正方形/長方形 6"/>
        <xdr:cNvSpPr/>
      </xdr:nvSpPr>
      <xdr:spPr>
        <a:xfrm>
          <a:off x="3134845" y="47742100"/>
          <a:ext cx="2344271" cy="16976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134470</xdr:colOff>
      <xdr:row>741</xdr:row>
      <xdr:rowOff>324971</xdr:rowOff>
    </xdr:from>
    <xdr:to>
      <xdr:col>42</xdr:col>
      <xdr:colOff>22412</xdr:colOff>
      <xdr:row>743</xdr:row>
      <xdr:rowOff>324971</xdr:rowOff>
    </xdr:to>
    <xdr:sp macro="" textlink="">
      <xdr:nvSpPr>
        <xdr:cNvPr id="8" name="正方形/長方形 7"/>
        <xdr:cNvSpPr/>
      </xdr:nvSpPr>
      <xdr:spPr>
        <a:xfrm>
          <a:off x="6135220" y="42444521"/>
          <a:ext cx="2288242" cy="7048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56030</xdr:colOff>
      <xdr:row>742</xdr:row>
      <xdr:rowOff>319368</xdr:rowOff>
    </xdr:from>
    <xdr:to>
      <xdr:col>30</xdr:col>
      <xdr:colOff>134470</xdr:colOff>
      <xdr:row>742</xdr:row>
      <xdr:rowOff>324971</xdr:rowOff>
    </xdr:to>
    <xdr:cxnSp macro="">
      <xdr:nvCxnSpPr>
        <xdr:cNvPr id="9" name="直線矢印コネクタ 8"/>
        <xdr:cNvCxnSpPr>
          <a:stCxn id="8" idx="1"/>
          <a:endCxn id="2" idx="3"/>
        </xdr:cNvCxnSpPr>
      </xdr:nvCxnSpPr>
      <xdr:spPr>
        <a:xfrm flipH="1" flipV="1">
          <a:off x="5456705" y="42791343"/>
          <a:ext cx="678515" cy="5603"/>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134472</xdr:colOff>
      <xdr:row>751</xdr:row>
      <xdr:rowOff>201706</xdr:rowOff>
    </xdr:from>
    <xdr:to>
      <xdr:col>42</xdr:col>
      <xdr:colOff>22412</xdr:colOff>
      <xdr:row>753</xdr:row>
      <xdr:rowOff>324970</xdr:rowOff>
    </xdr:to>
    <xdr:sp macro="" textlink="">
      <xdr:nvSpPr>
        <xdr:cNvPr id="10" name="正方形/長方形 9"/>
        <xdr:cNvSpPr/>
      </xdr:nvSpPr>
      <xdr:spPr>
        <a:xfrm>
          <a:off x="6135222" y="45845506"/>
          <a:ext cx="2288240" cy="8281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33617</xdr:colOff>
      <xdr:row>752</xdr:row>
      <xdr:rowOff>268941</xdr:rowOff>
    </xdr:from>
    <xdr:to>
      <xdr:col>30</xdr:col>
      <xdr:colOff>112057</xdr:colOff>
      <xdr:row>752</xdr:row>
      <xdr:rowOff>274544</xdr:rowOff>
    </xdr:to>
    <xdr:cxnSp macro="">
      <xdr:nvCxnSpPr>
        <xdr:cNvPr id="11" name="直線矢印コネクタ 10"/>
        <xdr:cNvCxnSpPr/>
      </xdr:nvCxnSpPr>
      <xdr:spPr>
        <a:xfrm flipH="1" flipV="1">
          <a:off x="5434292" y="46265166"/>
          <a:ext cx="678515" cy="5603"/>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142875</xdr:colOff>
      <xdr:row>746</xdr:row>
      <xdr:rowOff>333373</xdr:rowOff>
    </xdr:from>
    <xdr:ext cx="1662763" cy="442429"/>
    <xdr:sp macro="" textlink="">
      <xdr:nvSpPr>
        <xdr:cNvPr id="12" name="テキスト ボックス 11"/>
        <xdr:cNvSpPr txBox="1"/>
      </xdr:nvSpPr>
      <xdr:spPr>
        <a:xfrm>
          <a:off x="3786188" y="42791061"/>
          <a:ext cx="1662763"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株式会社アークアカデミー</a:t>
          </a:r>
          <a:endParaRPr kumimoji="1" lang="en-US" altLang="ja-JP" sz="1050"/>
        </a:p>
        <a:p>
          <a:r>
            <a:rPr kumimoji="1" lang="ja-JP" altLang="en-US" sz="1050"/>
            <a:t>　　　　　　　</a:t>
          </a:r>
          <a:r>
            <a:rPr kumimoji="1" lang="en-US" altLang="ja-JP" sz="1050"/>
            <a:t>89</a:t>
          </a:r>
          <a:r>
            <a:rPr kumimoji="1" lang="ja-JP" altLang="en-US" sz="1050"/>
            <a:t>　　百万円</a:t>
          </a:r>
        </a:p>
      </xdr:txBody>
    </xdr:sp>
    <xdr:clientData/>
  </xdr:oneCellAnchor>
  <xdr:oneCellAnchor>
    <xdr:from>
      <xdr:col>15</xdr:col>
      <xdr:colOff>107161</xdr:colOff>
      <xdr:row>748</xdr:row>
      <xdr:rowOff>11905</xdr:rowOff>
    </xdr:from>
    <xdr:ext cx="2302297" cy="259045"/>
    <xdr:sp macro="" textlink="">
      <xdr:nvSpPr>
        <xdr:cNvPr id="13" name="テキスト ボックス 12"/>
        <xdr:cNvSpPr txBox="1"/>
      </xdr:nvSpPr>
      <xdr:spPr>
        <a:xfrm>
          <a:off x="3143255" y="43183968"/>
          <a:ext cx="230229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（外務省・経産省合計：</a:t>
          </a:r>
          <a:r>
            <a:rPr kumimoji="1" lang="en-US" altLang="ja-JP" sz="1000"/>
            <a:t>178</a:t>
          </a:r>
          <a:r>
            <a:rPr kumimoji="1" lang="ja-JP" altLang="en-US" sz="1000"/>
            <a:t>　　百万円）</a:t>
          </a:r>
        </a:p>
      </xdr:txBody>
    </xdr:sp>
    <xdr:clientData/>
  </xdr:oneCellAnchor>
  <xdr:oneCellAnchor>
    <xdr:from>
      <xdr:col>20</xdr:col>
      <xdr:colOff>71438</xdr:colOff>
      <xdr:row>757</xdr:row>
      <xdr:rowOff>273843</xdr:rowOff>
    </xdr:from>
    <xdr:ext cx="934743" cy="259045"/>
    <xdr:sp macro="" textlink="">
      <xdr:nvSpPr>
        <xdr:cNvPr id="14" name="テキスト ボックス 13"/>
        <xdr:cNvSpPr txBox="1"/>
      </xdr:nvSpPr>
      <xdr:spPr>
        <a:xfrm>
          <a:off x="4119563" y="46970156"/>
          <a:ext cx="9347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134</a:t>
          </a:r>
          <a:r>
            <a:rPr kumimoji="1" lang="ja-JP" altLang="en-US" sz="1000"/>
            <a:t>　　百万円</a:t>
          </a:r>
        </a:p>
      </xdr:txBody>
    </xdr:sp>
    <xdr:clientData/>
  </xdr:oneCellAnchor>
  <xdr:oneCellAnchor>
    <xdr:from>
      <xdr:col>15</xdr:col>
      <xdr:colOff>188123</xdr:colOff>
      <xdr:row>758</xdr:row>
      <xdr:rowOff>128586</xdr:rowOff>
    </xdr:from>
    <xdr:ext cx="2217145" cy="259045"/>
    <xdr:sp macro="" textlink="">
      <xdr:nvSpPr>
        <xdr:cNvPr id="15" name="テキスト ボックス 14"/>
        <xdr:cNvSpPr txBox="1"/>
      </xdr:nvSpPr>
      <xdr:spPr>
        <a:xfrm>
          <a:off x="3224217" y="47491649"/>
          <a:ext cx="22171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（外務省・経産省合計：</a:t>
          </a:r>
          <a:r>
            <a:rPr kumimoji="1" lang="en-US" altLang="ja-JP" sz="1000"/>
            <a:t>269</a:t>
          </a:r>
          <a:r>
            <a:rPr kumimoji="1" lang="ja-JP" altLang="en-US" sz="1000"/>
            <a:t>　　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550</v>
      </c>
      <c r="AP2" s="938"/>
      <c r="AQ2" s="938"/>
      <c r="AR2" s="79" t="str">
        <f>IF(OR(AO2="　", AO2=""), "", "-")</f>
        <v/>
      </c>
      <c r="AS2" s="939">
        <v>11</v>
      </c>
      <c r="AT2" s="939"/>
      <c r="AU2" s="939"/>
      <c r="AV2" s="52" t="str">
        <f>IF(AW2="", "", "-")</f>
        <v/>
      </c>
      <c r="AW2" s="910"/>
      <c r="AX2" s="910"/>
    </row>
    <row r="3" spans="1:50" ht="21" customHeight="1" thickBot="1" x14ac:dyDescent="0.2">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69</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93.5" customHeight="1" x14ac:dyDescent="0.15">
      <c r="A7" s="492" t="s">
        <v>22</v>
      </c>
      <c r="B7" s="493"/>
      <c r="C7" s="493"/>
      <c r="D7" s="493"/>
      <c r="E7" s="493"/>
      <c r="F7" s="494"/>
      <c r="G7" s="495" t="s">
        <v>557</v>
      </c>
      <c r="H7" s="496"/>
      <c r="I7" s="496"/>
      <c r="J7" s="496"/>
      <c r="K7" s="496"/>
      <c r="L7" s="496"/>
      <c r="M7" s="496"/>
      <c r="N7" s="496"/>
      <c r="O7" s="496"/>
      <c r="P7" s="496"/>
      <c r="Q7" s="496"/>
      <c r="R7" s="496"/>
      <c r="S7" s="496"/>
      <c r="T7" s="496"/>
      <c r="U7" s="496"/>
      <c r="V7" s="496"/>
      <c r="W7" s="496"/>
      <c r="X7" s="497"/>
      <c r="Y7" s="921" t="s">
        <v>549</v>
      </c>
      <c r="Z7" s="440"/>
      <c r="AA7" s="440"/>
      <c r="AB7" s="440"/>
      <c r="AC7" s="440"/>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ＯＤＡ</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636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537</v>
      </c>
      <c r="AL12" s="413"/>
      <c r="AM12" s="413"/>
      <c r="AN12" s="413"/>
      <c r="AO12" s="413"/>
      <c r="AP12" s="413"/>
      <c r="AQ12" s="414"/>
      <c r="AR12" s="412" t="s">
        <v>538</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346</v>
      </c>
      <c r="Q13" s="658"/>
      <c r="R13" s="658"/>
      <c r="S13" s="658"/>
      <c r="T13" s="658"/>
      <c r="U13" s="658"/>
      <c r="V13" s="659"/>
      <c r="W13" s="657">
        <v>369</v>
      </c>
      <c r="X13" s="658"/>
      <c r="Y13" s="658"/>
      <c r="Z13" s="658"/>
      <c r="AA13" s="658"/>
      <c r="AB13" s="658"/>
      <c r="AC13" s="659"/>
      <c r="AD13" s="657">
        <v>397</v>
      </c>
      <c r="AE13" s="658"/>
      <c r="AF13" s="658"/>
      <c r="AG13" s="658"/>
      <c r="AH13" s="658"/>
      <c r="AI13" s="658"/>
      <c r="AJ13" s="659"/>
      <c r="AK13" s="657">
        <v>380</v>
      </c>
      <c r="AL13" s="658"/>
      <c r="AM13" s="658"/>
      <c r="AN13" s="658"/>
      <c r="AO13" s="658"/>
      <c r="AP13" s="658"/>
      <c r="AQ13" s="659"/>
      <c r="AR13" s="918">
        <v>380</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v>-34</v>
      </c>
      <c r="X14" s="658"/>
      <c r="Y14" s="658"/>
      <c r="Z14" s="658"/>
      <c r="AA14" s="658"/>
      <c r="AB14" s="658"/>
      <c r="AC14" s="659"/>
      <c r="AD14" s="657">
        <v>-76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346</v>
      </c>
      <c r="Q18" s="879"/>
      <c r="R18" s="879"/>
      <c r="S18" s="879"/>
      <c r="T18" s="879"/>
      <c r="U18" s="879"/>
      <c r="V18" s="880"/>
      <c r="W18" s="878">
        <f>SUM(W13:AC17)</f>
        <v>335</v>
      </c>
      <c r="X18" s="879"/>
      <c r="Y18" s="879"/>
      <c r="Z18" s="879"/>
      <c r="AA18" s="879"/>
      <c r="AB18" s="879"/>
      <c r="AC18" s="880"/>
      <c r="AD18" s="878">
        <f>SUM(AD13:AJ17)</f>
        <v>321</v>
      </c>
      <c r="AE18" s="879"/>
      <c r="AF18" s="879"/>
      <c r="AG18" s="879"/>
      <c r="AH18" s="879"/>
      <c r="AI18" s="879"/>
      <c r="AJ18" s="880"/>
      <c r="AK18" s="878">
        <f>SUM(AK13:AQ17)</f>
        <v>380</v>
      </c>
      <c r="AL18" s="879"/>
      <c r="AM18" s="879"/>
      <c r="AN18" s="879"/>
      <c r="AO18" s="879"/>
      <c r="AP18" s="879"/>
      <c r="AQ18" s="880"/>
      <c r="AR18" s="878">
        <f>SUM(AR13:AX17)</f>
        <v>380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231</v>
      </c>
      <c r="Q19" s="658"/>
      <c r="R19" s="658"/>
      <c r="S19" s="658"/>
      <c r="T19" s="658"/>
      <c r="U19" s="658"/>
      <c r="V19" s="659"/>
      <c r="W19" s="657">
        <v>268</v>
      </c>
      <c r="X19" s="658"/>
      <c r="Y19" s="658"/>
      <c r="Z19" s="658"/>
      <c r="AA19" s="658"/>
      <c r="AB19" s="658"/>
      <c r="AC19" s="659"/>
      <c r="AD19" s="657">
        <v>293</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0.66763005780346818</v>
      </c>
      <c r="Q20" s="312"/>
      <c r="R20" s="312"/>
      <c r="S20" s="312"/>
      <c r="T20" s="312"/>
      <c r="U20" s="312"/>
      <c r="V20" s="312"/>
      <c r="W20" s="312">
        <f t="shared" ref="W20" si="0">IF(W18=0, "-", SUM(W19)/W18)</f>
        <v>0.8</v>
      </c>
      <c r="X20" s="312"/>
      <c r="Y20" s="312"/>
      <c r="Z20" s="312"/>
      <c r="AA20" s="312"/>
      <c r="AB20" s="312"/>
      <c r="AC20" s="312"/>
      <c r="AD20" s="312">
        <f t="shared" ref="AD20" si="1">IF(AD18=0, "-", SUM(AD19)/AD18)</f>
        <v>0.91277258566978192</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498</v>
      </c>
      <c r="H21" s="311"/>
      <c r="I21" s="311"/>
      <c r="J21" s="311"/>
      <c r="K21" s="311"/>
      <c r="L21" s="311"/>
      <c r="M21" s="311"/>
      <c r="N21" s="311"/>
      <c r="O21" s="311"/>
      <c r="P21" s="312">
        <f>IF(P19=0, "-", SUM(P19)/SUM(P13,P14))</f>
        <v>0.66763005780346818</v>
      </c>
      <c r="Q21" s="312"/>
      <c r="R21" s="312"/>
      <c r="S21" s="312"/>
      <c r="T21" s="312"/>
      <c r="U21" s="312"/>
      <c r="V21" s="312"/>
      <c r="W21" s="312">
        <f t="shared" ref="W21" si="2">IF(W19=0, "-", SUM(W19)/SUM(W13,W14))</f>
        <v>0.8</v>
      </c>
      <c r="X21" s="312"/>
      <c r="Y21" s="312"/>
      <c r="Z21" s="312"/>
      <c r="AA21" s="312"/>
      <c r="AB21" s="312"/>
      <c r="AC21" s="312"/>
      <c r="AD21" s="312">
        <f t="shared" ref="AD21" si="3">IF(AD19=0, "-", SUM(AD19)/SUM(AD13,AD14))</f>
        <v>0.91277258566978192</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541</v>
      </c>
      <c r="B22" s="964"/>
      <c r="C22" s="964"/>
      <c r="D22" s="964"/>
      <c r="E22" s="964"/>
      <c r="F22" s="965"/>
      <c r="G22" s="950" t="s">
        <v>475</v>
      </c>
      <c r="H22" s="216"/>
      <c r="I22" s="216"/>
      <c r="J22" s="216"/>
      <c r="K22" s="216"/>
      <c r="L22" s="216"/>
      <c r="M22" s="216"/>
      <c r="N22" s="216"/>
      <c r="O22" s="217"/>
      <c r="P22" s="935" t="s">
        <v>539</v>
      </c>
      <c r="Q22" s="216"/>
      <c r="R22" s="216"/>
      <c r="S22" s="216"/>
      <c r="T22" s="216"/>
      <c r="U22" s="216"/>
      <c r="V22" s="217"/>
      <c r="W22" s="935" t="s">
        <v>540</v>
      </c>
      <c r="X22" s="216"/>
      <c r="Y22" s="216"/>
      <c r="Z22" s="216"/>
      <c r="AA22" s="216"/>
      <c r="AB22" s="216"/>
      <c r="AC22" s="217"/>
      <c r="AD22" s="935" t="s">
        <v>474</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33.75" customHeight="1" x14ac:dyDescent="0.15">
      <c r="A23" s="966"/>
      <c r="B23" s="967"/>
      <c r="C23" s="967"/>
      <c r="D23" s="967"/>
      <c r="E23" s="967"/>
      <c r="F23" s="968"/>
      <c r="G23" s="951" t="s">
        <v>559</v>
      </c>
      <c r="H23" s="952"/>
      <c r="I23" s="952"/>
      <c r="J23" s="952"/>
      <c r="K23" s="952"/>
      <c r="L23" s="952"/>
      <c r="M23" s="952"/>
      <c r="N23" s="952"/>
      <c r="O23" s="953"/>
      <c r="P23" s="918">
        <v>380</v>
      </c>
      <c r="Q23" s="919"/>
      <c r="R23" s="919"/>
      <c r="S23" s="919"/>
      <c r="T23" s="919"/>
      <c r="U23" s="919"/>
      <c r="V23" s="936"/>
      <c r="W23" s="918">
        <v>380</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479</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476</v>
      </c>
      <c r="H29" s="961"/>
      <c r="I29" s="961"/>
      <c r="J29" s="961"/>
      <c r="K29" s="961"/>
      <c r="L29" s="961"/>
      <c r="M29" s="961"/>
      <c r="N29" s="961"/>
      <c r="O29" s="962"/>
      <c r="P29" s="932">
        <f>AK13</f>
        <v>380</v>
      </c>
      <c r="Q29" s="933"/>
      <c r="R29" s="933"/>
      <c r="S29" s="933"/>
      <c r="T29" s="933"/>
      <c r="U29" s="933"/>
      <c r="V29" s="934"/>
      <c r="W29" s="932">
        <f>AR13</f>
        <v>380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30</v>
      </c>
      <c r="AR31" s="194"/>
      <c r="AS31" s="127" t="s">
        <v>356</v>
      </c>
      <c r="AT31" s="128"/>
      <c r="AU31" s="193" t="s">
        <v>563</v>
      </c>
      <c r="AV31" s="193"/>
      <c r="AW31" s="395" t="s">
        <v>300</v>
      </c>
      <c r="AX31" s="396"/>
    </row>
    <row r="32" spans="1:50" ht="23.25" customHeight="1" x14ac:dyDescent="0.15">
      <c r="A32" s="400"/>
      <c r="B32" s="398"/>
      <c r="C32" s="398"/>
      <c r="D32" s="398"/>
      <c r="E32" s="398"/>
      <c r="F32" s="399"/>
      <c r="G32" s="561" t="s">
        <v>560</v>
      </c>
      <c r="H32" s="562"/>
      <c r="I32" s="562"/>
      <c r="J32" s="562"/>
      <c r="K32" s="562"/>
      <c r="L32" s="562"/>
      <c r="M32" s="562"/>
      <c r="N32" s="562"/>
      <c r="O32" s="563"/>
      <c r="P32" s="99" t="s">
        <v>643</v>
      </c>
      <c r="Q32" s="99"/>
      <c r="R32" s="99"/>
      <c r="S32" s="99"/>
      <c r="T32" s="99"/>
      <c r="U32" s="99"/>
      <c r="V32" s="99"/>
      <c r="W32" s="99"/>
      <c r="X32" s="100"/>
      <c r="Y32" s="468" t="s">
        <v>12</v>
      </c>
      <c r="Z32" s="528"/>
      <c r="AA32" s="529"/>
      <c r="AB32" s="458" t="s">
        <v>561</v>
      </c>
      <c r="AC32" s="458"/>
      <c r="AD32" s="458"/>
      <c r="AE32" s="212">
        <v>86</v>
      </c>
      <c r="AF32" s="213"/>
      <c r="AG32" s="213"/>
      <c r="AH32" s="213"/>
      <c r="AI32" s="212">
        <v>92.8</v>
      </c>
      <c r="AJ32" s="213"/>
      <c r="AK32" s="213"/>
      <c r="AL32" s="213"/>
      <c r="AM32" s="212">
        <v>87.4</v>
      </c>
      <c r="AN32" s="213"/>
      <c r="AO32" s="213"/>
      <c r="AP32" s="213"/>
      <c r="AQ32" s="334" t="s">
        <v>562</v>
      </c>
      <c r="AR32" s="201"/>
      <c r="AS32" s="201"/>
      <c r="AT32" s="335"/>
      <c r="AU32" s="213" t="s">
        <v>563</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561</v>
      </c>
      <c r="AC33" s="520"/>
      <c r="AD33" s="520"/>
      <c r="AE33" s="212">
        <v>80</v>
      </c>
      <c r="AF33" s="213"/>
      <c r="AG33" s="213"/>
      <c r="AH33" s="213"/>
      <c r="AI33" s="212">
        <v>80</v>
      </c>
      <c r="AJ33" s="213"/>
      <c r="AK33" s="213"/>
      <c r="AL33" s="213"/>
      <c r="AM33" s="212">
        <v>80</v>
      </c>
      <c r="AN33" s="213"/>
      <c r="AO33" s="213"/>
      <c r="AP33" s="213"/>
      <c r="AQ33" s="334">
        <v>80</v>
      </c>
      <c r="AR33" s="201"/>
      <c r="AS33" s="201"/>
      <c r="AT33" s="335"/>
      <c r="AU33" s="213" t="s">
        <v>563</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108</v>
      </c>
      <c r="AF34" s="213"/>
      <c r="AG34" s="213"/>
      <c r="AH34" s="213"/>
      <c r="AI34" s="212">
        <v>116</v>
      </c>
      <c r="AJ34" s="213"/>
      <c r="AK34" s="213"/>
      <c r="AL34" s="213"/>
      <c r="AM34" s="212">
        <v>109</v>
      </c>
      <c r="AN34" s="213"/>
      <c r="AO34" s="213"/>
      <c r="AP34" s="213"/>
      <c r="AQ34" s="334" t="s">
        <v>562</v>
      </c>
      <c r="AR34" s="201"/>
      <c r="AS34" s="201"/>
      <c r="AT34" s="335"/>
      <c r="AU34" s="213" t="s">
        <v>563</v>
      </c>
      <c r="AV34" s="213"/>
      <c r="AW34" s="213"/>
      <c r="AX34" s="215"/>
    </row>
    <row r="35" spans="1:50" ht="23.25" customHeight="1" x14ac:dyDescent="0.15">
      <c r="A35" s="220" t="s">
        <v>529</v>
      </c>
      <c r="B35" s="221"/>
      <c r="C35" s="221"/>
      <c r="D35" s="221"/>
      <c r="E35" s="221"/>
      <c r="F35" s="222"/>
      <c r="G35" s="226" t="s">
        <v>564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492</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529</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492</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492</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492</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493</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488</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491</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519</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519</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520</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499</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518</v>
      </c>
      <c r="X70" s="305"/>
      <c r="Y70" s="264" t="s">
        <v>12</v>
      </c>
      <c r="Z70" s="264"/>
      <c r="AA70" s="265"/>
      <c r="AB70" s="266" t="s">
        <v>519</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519</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520</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493</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532</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487</v>
      </c>
      <c r="AP79" s="273"/>
      <c r="AQ79" s="273"/>
      <c r="AR79" s="81" t="s">
        <v>485</v>
      </c>
      <c r="AS79" s="272"/>
      <c r="AT79" s="273"/>
      <c r="AU79" s="273"/>
      <c r="AV79" s="273"/>
      <c r="AW79" s="273"/>
      <c r="AX79" s="946"/>
    </row>
    <row r="80" spans="1:50" ht="18.75" hidden="1" customHeight="1" x14ac:dyDescent="0.15">
      <c r="A80" s="864" t="s">
        <v>266</v>
      </c>
      <c r="B80" s="521" t="s">
        <v>484</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473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495</v>
      </c>
      <c r="AR100" s="315"/>
      <c r="AS100" s="315"/>
      <c r="AT100" s="316"/>
      <c r="AU100" s="314" t="s">
        <v>542</v>
      </c>
      <c r="AV100" s="315"/>
      <c r="AW100" s="315"/>
      <c r="AX100" s="317"/>
    </row>
    <row r="101" spans="1:60" ht="23.25" customHeight="1" x14ac:dyDescent="0.15">
      <c r="A101" s="419"/>
      <c r="B101" s="420"/>
      <c r="C101" s="420"/>
      <c r="D101" s="420"/>
      <c r="E101" s="420"/>
      <c r="F101" s="421"/>
      <c r="G101" s="99" t="s">
        <v>565</v>
      </c>
      <c r="H101" s="99"/>
      <c r="I101" s="99"/>
      <c r="J101" s="99"/>
      <c r="K101" s="99"/>
      <c r="L101" s="99"/>
      <c r="M101" s="99"/>
      <c r="N101" s="99"/>
      <c r="O101" s="99"/>
      <c r="P101" s="99"/>
      <c r="Q101" s="99"/>
      <c r="R101" s="99"/>
      <c r="S101" s="99"/>
      <c r="T101" s="99"/>
      <c r="U101" s="99"/>
      <c r="V101" s="99"/>
      <c r="W101" s="99"/>
      <c r="X101" s="100"/>
      <c r="Y101" s="539" t="s">
        <v>55</v>
      </c>
      <c r="Z101" s="540"/>
      <c r="AA101" s="541"/>
      <c r="AB101" s="458" t="s">
        <v>566</v>
      </c>
      <c r="AC101" s="458"/>
      <c r="AD101" s="458"/>
      <c r="AE101" s="212">
        <v>179</v>
      </c>
      <c r="AF101" s="213"/>
      <c r="AG101" s="213"/>
      <c r="AH101" s="214"/>
      <c r="AI101" s="212">
        <v>208</v>
      </c>
      <c r="AJ101" s="213"/>
      <c r="AK101" s="213"/>
      <c r="AL101" s="214"/>
      <c r="AM101" s="212">
        <v>239</v>
      </c>
      <c r="AN101" s="213"/>
      <c r="AO101" s="213"/>
      <c r="AP101" s="214"/>
      <c r="AQ101" s="212" t="s">
        <v>568</v>
      </c>
      <c r="AR101" s="213"/>
      <c r="AS101" s="213"/>
      <c r="AT101" s="214"/>
      <c r="AU101" s="212" t="s">
        <v>569</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567</v>
      </c>
      <c r="AC102" s="458"/>
      <c r="AD102" s="458"/>
      <c r="AE102" s="415">
        <v>180</v>
      </c>
      <c r="AF102" s="415"/>
      <c r="AG102" s="415"/>
      <c r="AH102" s="415"/>
      <c r="AI102" s="415">
        <v>210</v>
      </c>
      <c r="AJ102" s="415"/>
      <c r="AK102" s="415"/>
      <c r="AL102" s="415"/>
      <c r="AM102" s="415">
        <v>240</v>
      </c>
      <c r="AN102" s="415"/>
      <c r="AO102" s="415"/>
      <c r="AP102" s="415"/>
      <c r="AQ102" s="267">
        <v>240</v>
      </c>
      <c r="AR102" s="268"/>
      <c r="AS102" s="268"/>
      <c r="AT102" s="313"/>
      <c r="AU102" s="267">
        <v>240</v>
      </c>
      <c r="AV102" s="268"/>
      <c r="AW102" s="268"/>
      <c r="AX102" s="313"/>
    </row>
    <row r="103" spans="1:60" ht="31.5" hidden="1" customHeight="1" x14ac:dyDescent="0.15">
      <c r="A103" s="416" t="s">
        <v>494</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495</v>
      </c>
      <c r="AR103" s="279"/>
      <c r="AS103" s="279"/>
      <c r="AT103" s="318"/>
      <c r="AU103" s="278" t="s">
        <v>542</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494</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495</v>
      </c>
      <c r="AR106" s="279"/>
      <c r="AS106" s="279"/>
      <c r="AT106" s="318"/>
      <c r="AU106" s="278" t="s">
        <v>542</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494</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495</v>
      </c>
      <c r="AR109" s="279"/>
      <c r="AS109" s="279"/>
      <c r="AT109" s="318"/>
      <c r="AU109" s="278" t="s">
        <v>542</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494</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495</v>
      </c>
      <c r="AR112" s="279"/>
      <c r="AS112" s="279"/>
      <c r="AT112" s="318"/>
      <c r="AU112" s="278" t="s">
        <v>542</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543</v>
      </c>
      <c r="AR115" s="592"/>
      <c r="AS115" s="592"/>
      <c r="AT115" s="592"/>
      <c r="AU115" s="592"/>
      <c r="AV115" s="592"/>
      <c r="AW115" s="592"/>
      <c r="AX115" s="593"/>
    </row>
    <row r="116" spans="1:50" ht="23.25" customHeight="1" x14ac:dyDescent="0.15">
      <c r="A116" s="436"/>
      <c r="B116" s="437"/>
      <c r="C116" s="437"/>
      <c r="D116" s="437"/>
      <c r="E116" s="437"/>
      <c r="F116" s="438"/>
      <c r="G116" s="390" t="s">
        <v>570</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571</v>
      </c>
      <c r="AC116" s="460"/>
      <c r="AD116" s="461"/>
      <c r="AE116" s="415">
        <v>1.3</v>
      </c>
      <c r="AF116" s="415"/>
      <c r="AG116" s="415"/>
      <c r="AH116" s="415"/>
      <c r="AI116" s="415">
        <v>1.3</v>
      </c>
      <c r="AJ116" s="415"/>
      <c r="AK116" s="415"/>
      <c r="AL116" s="415"/>
      <c r="AM116" s="415">
        <v>1.2</v>
      </c>
      <c r="AN116" s="415"/>
      <c r="AO116" s="415"/>
      <c r="AP116" s="415"/>
      <c r="AQ116" s="212">
        <v>1.1000000000000001</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572</v>
      </c>
      <c r="AC117" s="470"/>
      <c r="AD117" s="471"/>
      <c r="AE117" s="548" t="s">
        <v>573</v>
      </c>
      <c r="AF117" s="548"/>
      <c r="AG117" s="548"/>
      <c r="AH117" s="548"/>
      <c r="AI117" s="548" t="s">
        <v>574</v>
      </c>
      <c r="AJ117" s="548"/>
      <c r="AK117" s="548"/>
      <c r="AL117" s="548"/>
      <c r="AM117" s="548" t="s">
        <v>576</v>
      </c>
      <c r="AN117" s="548"/>
      <c r="AO117" s="548"/>
      <c r="AP117" s="548"/>
      <c r="AQ117" s="548" t="s">
        <v>575</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543</v>
      </c>
      <c r="AR118" s="592"/>
      <c r="AS118" s="592"/>
      <c r="AT118" s="592"/>
      <c r="AU118" s="592"/>
      <c r="AV118" s="592"/>
      <c r="AW118" s="592"/>
      <c r="AX118" s="593"/>
    </row>
    <row r="119" spans="1:50" ht="23.25" hidden="1" customHeight="1" x14ac:dyDescent="0.15">
      <c r="A119" s="436"/>
      <c r="B119" s="437"/>
      <c r="C119" s="437"/>
      <c r="D119" s="437"/>
      <c r="E119" s="437"/>
      <c r="F119" s="438"/>
      <c r="G119" s="390" t="s">
        <v>504</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503</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543</v>
      </c>
      <c r="AR121" s="592"/>
      <c r="AS121" s="592"/>
      <c r="AT121" s="592"/>
      <c r="AU121" s="592"/>
      <c r="AV121" s="592"/>
      <c r="AW121" s="592"/>
      <c r="AX121" s="593"/>
    </row>
    <row r="122" spans="1:50" ht="23.25" hidden="1" customHeight="1" x14ac:dyDescent="0.15">
      <c r="A122" s="436"/>
      <c r="B122" s="437"/>
      <c r="C122" s="437"/>
      <c r="D122" s="437"/>
      <c r="E122" s="437"/>
      <c r="F122" s="438"/>
      <c r="G122" s="390" t="s">
        <v>505</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506</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543</v>
      </c>
      <c r="AR124" s="592"/>
      <c r="AS124" s="592"/>
      <c r="AT124" s="592"/>
      <c r="AU124" s="592"/>
      <c r="AV124" s="592"/>
      <c r="AW124" s="592"/>
      <c r="AX124" s="593"/>
    </row>
    <row r="125" spans="1:50" ht="23.25" hidden="1" customHeight="1" x14ac:dyDescent="0.15">
      <c r="A125" s="436"/>
      <c r="B125" s="437"/>
      <c r="C125" s="437"/>
      <c r="D125" s="437"/>
      <c r="E125" s="437"/>
      <c r="F125" s="438"/>
      <c r="G125" s="390" t="s">
        <v>505</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503</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543</v>
      </c>
      <c r="AR127" s="592"/>
      <c r="AS127" s="592"/>
      <c r="AT127" s="592"/>
      <c r="AU127" s="592"/>
      <c r="AV127" s="592"/>
      <c r="AW127" s="592"/>
      <c r="AX127" s="593"/>
    </row>
    <row r="128" spans="1:50" ht="23.25" hidden="1" customHeight="1" x14ac:dyDescent="0.15">
      <c r="A128" s="436"/>
      <c r="B128" s="437"/>
      <c r="C128" s="437"/>
      <c r="D128" s="437"/>
      <c r="E128" s="437"/>
      <c r="F128" s="438"/>
      <c r="G128" s="390" t="s">
        <v>505</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503</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583</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577</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v>30</v>
      </c>
      <c r="AR133" s="193"/>
      <c r="AS133" s="127" t="s">
        <v>356</v>
      </c>
      <c r="AT133" s="128"/>
      <c r="AU133" s="194" t="s">
        <v>582</v>
      </c>
      <c r="AV133" s="194"/>
      <c r="AW133" s="127" t="s">
        <v>300</v>
      </c>
      <c r="AX133" s="189"/>
    </row>
    <row r="134" spans="1:50" ht="39.75" hidden="1" customHeight="1" x14ac:dyDescent="0.15">
      <c r="A134" s="183"/>
      <c r="B134" s="180"/>
      <c r="C134" s="174"/>
      <c r="D134" s="180"/>
      <c r="E134" s="174"/>
      <c r="F134" s="175"/>
      <c r="G134" s="98" t="s">
        <v>578</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579</v>
      </c>
      <c r="AC134" s="199"/>
      <c r="AD134" s="199"/>
      <c r="AE134" s="200">
        <v>86</v>
      </c>
      <c r="AF134" s="201"/>
      <c r="AG134" s="201"/>
      <c r="AH134" s="201"/>
      <c r="AI134" s="200">
        <v>92.8</v>
      </c>
      <c r="AJ134" s="201"/>
      <c r="AK134" s="201"/>
      <c r="AL134" s="201"/>
      <c r="AM134" s="200">
        <v>87.4</v>
      </c>
      <c r="AN134" s="201"/>
      <c r="AO134" s="201"/>
      <c r="AP134" s="201"/>
      <c r="AQ134" s="200" t="s">
        <v>581</v>
      </c>
      <c r="AR134" s="201"/>
      <c r="AS134" s="201"/>
      <c r="AT134" s="201"/>
      <c r="AU134" s="200" t="s">
        <v>582</v>
      </c>
      <c r="AV134" s="201"/>
      <c r="AW134" s="201"/>
      <c r="AX134" s="202"/>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580</v>
      </c>
      <c r="AC135" s="207"/>
      <c r="AD135" s="207"/>
      <c r="AE135" s="200">
        <v>80</v>
      </c>
      <c r="AF135" s="201"/>
      <c r="AG135" s="201"/>
      <c r="AH135" s="201"/>
      <c r="AI135" s="200">
        <v>80</v>
      </c>
      <c r="AJ135" s="201"/>
      <c r="AK135" s="201"/>
      <c r="AL135" s="201"/>
      <c r="AM135" s="200">
        <v>80</v>
      </c>
      <c r="AN135" s="201"/>
      <c r="AO135" s="201"/>
      <c r="AP135" s="201"/>
      <c r="AQ135" s="200">
        <v>80</v>
      </c>
      <c r="AR135" s="201"/>
      <c r="AS135" s="201"/>
      <c r="AT135" s="201"/>
      <c r="AU135" s="200" t="s">
        <v>582</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477</v>
      </c>
      <c r="R152" s="124"/>
      <c r="S152" s="124"/>
      <c r="T152" s="124"/>
      <c r="U152" s="124"/>
      <c r="V152" s="124"/>
      <c r="W152" s="124"/>
      <c r="X152" s="124"/>
      <c r="Y152" s="124"/>
      <c r="Z152" s="124"/>
      <c r="AA152" s="124"/>
      <c r="AB152" s="123" t="s">
        <v>478</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584</v>
      </c>
      <c r="H154" s="99"/>
      <c r="I154" s="99"/>
      <c r="J154" s="99"/>
      <c r="K154" s="99"/>
      <c r="L154" s="99"/>
      <c r="M154" s="99"/>
      <c r="N154" s="99"/>
      <c r="O154" s="99"/>
      <c r="P154" s="100"/>
      <c r="Q154" s="119" t="s">
        <v>631</v>
      </c>
      <c r="R154" s="99"/>
      <c r="S154" s="99"/>
      <c r="T154" s="99"/>
      <c r="U154" s="99"/>
      <c r="V154" s="99"/>
      <c r="W154" s="99"/>
      <c r="X154" s="99"/>
      <c r="Y154" s="99"/>
      <c r="Z154" s="99"/>
      <c r="AA154" s="287"/>
      <c r="AB154" s="135" t="s">
        <v>630</v>
      </c>
      <c r="AC154" s="136"/>
      <c r="AD154" s="136"/>
      <c r="AE154" s="141" t="s">
        <v>585</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586</v>
      </c>
      <c r="AF157" s="99"/>
      <c r="AG157" s="99"/>
      <c r="AH157" s="99"/>
      <c r="AI157" s="99"/>
      <c r="AJ157" s="99"/>
      <c r="AK157" s="99"/>
      <c r="AL157" s="99"/>
      <c r="AM157" s="99"/>
      <c r="AN157" s="99"/>
      <c r="AO157" s="99"/>
      <c r="AP157" s="99"/>
      <c r="AQ157" s="99"/>
      <c r="AR157" s="99"/>
      <c r="AS157" s="99"/>
      <c r="AT157" s="99"/>
      <c r="AU157" s="99"/>
      <c r="AV157" s="99"/>
      <c r="AW157" s="99"/>
      <c r="AX157" s="120"/>
    </row>
    <row r="158" spans="1:50" ht="48"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477</v>
      </c>
      <c r="R159" s="124"/>
      <c r="S159" s="124"/>
      <c r="T159" s="124"/>
      <c r="U159" s="124"/>
      <c r="V159" s="124"/>
      <c r="W159" s="124"/>
      <c r="X159" s="124"/>
      <c r="Y159" s="124"/>
      <c r="Z159" s="124"/>
      <c r="AA159" s="124"/>
      <c r="AB159" s="123" t="s">
        <v>478</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477</v>
      </c>
      <c r="R166" s="124"/>
      <c r="S166" s="124"/>
      <c r="T166" s="124"/>
      <c r="U166" s="124"/>
      <c r="V166" s="124"/>
      <c r="W166" s="124"/>
      <c r="X166" s="124"/>
      <c r="Y166" s="124"/>
      <c r="Z166" s="124"/>
      <c r="AA166" s="124"/>
      <c r="AB166" s="123" t="s">
        <v>478</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477</v>
      </c>
      <c r="R173" s="124"/>
      <c r="S173" s="124"/>
      <c r="T173" s="124"/>
      <c r="U173" s="124"/>
      <c r="V173" s="124"/>
      <c r="W173" s="124"/>
      <c r="X173" s="124"/>
      <c r="Y173" s="124"/>
      <c r="Z173" s="124"/>
      <c r="AA173" s="124"/>
      <c r="AB173" s="123" t="s">
        <v>478</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477</v>
      </c>
      <c r="R180" s="124"/>
      <c r="S180" s="124"/>
      <c r="T180" s="124"/>
      <c r="U180" s="124"/>
      <c r="V180" s="124"/>
      <c r="W180" s="124"/>
      <c r="X180" s="124"/>
      <c r="Y180" s="124"/>
      <c r="Z180" s="124"/>
      <c r="AA180" s="124"/>
      <c r="AB180" s="123" t="s">
        <v>478</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587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3.2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477</v>
      </c>
      <c r="R212" s="124"/>
      <c r="S212" s="124"/>
      <c r="T212" s="124"/>
      <c r="U212" s="124"/>
      <c r="V212" s="124"/>
      <c r="W212" s="124"/>
      <c r="X212" s="124"/>
      <c r="Y212" s="124"/>
      <c r="Z212" s="124"/>
      <c r="AA212" s="124"/>
      <c r="AB212" s="123" t="s">
        <v>478</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477</v>
      </c>
      <c r="R219" s="124"/>
      <c r="S219" s="124"/>
      <c r="T219" s="124"/>
      <c r="U219" s="124"/>
      <c r="V219" s="124"/>
      <c r="W219" s="124"/>
      <c r="X219" s="124"/>
      <c r="Y219" s="124"/>
      <c r="Z219" s="124"/>
      <c r="AA219" s="124"/>
      <c r="AB219" s="123" t="s">
        <v>478</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477</v>
      </c>
      <c r="R226" s="124"/>
      <c r="S226" s="124"/>
      <c r="T226" s="124"/>
      <c r="U226" s="124"/>
      <c r="V226" s="124"/>
      <c r="W226" s="124"/>
      <c r="X226" s="124"/>
      <c r="Y226" s="124"/>
      <c r="Z226" s="124"/>
      <c r="AA226" s="124"/>
      <c r="AB226" s="123" t="s">
        <v>478</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477</v>
      </c>
      <c r="R233" s="124"/>
      <c r="S233" s="124"/>
      <c r="T233" s="124"/>
      <c r="U233" s="124"/>
      <c r="V233" s="124"/>
      <c r="W233" s="124"/>
      <c r="X233" s="124"/>
      <c r="Y233" s="124"/>
      <c r="Z233" s="124"/>
      <c r="AA233" s="124"/>
      <c r="AB233" s="123" t="s">
        <v>478</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477</v>
      </c>
      <c r="R240" s="124"/>
      <c r="S240" s="124"/>
      <c r="T240" s="124"/>
      <c r="U240" s="124"/>
      <c r="V240" s="124"/>
      <c r="W240" s="124"/>
      <c r="X240" s="124"/>
      <c r="Y240" s="124"/>
      <c r="Z240" s="124"/>
      <c r="AA240" s="124"/>
      <c r="AB240" s="123" t="s">
        <v>478</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477</v>
      </c>
      <c r="R272" s="124"/>
      <c r="S272" s="124"/>
      <c r="T272" s="124"/>
      <c r="U272" s="124"/>
      <c r="V272" s="124"/>
      <c r="W272" s="124"/>
      <c r="X272" s="124"/>
      <c r="Y272" s="124"/>
      <c r="Z272" s="124"/>
      <c r="AA272" s="124"/>
      <c r="AB272" s="123" t="s">
        <v>478</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477</v>
      </c>
      <c r="R279" s="124"/>
      <c r="S279" s="124"/>
      <c r="T279" s="124"/>
      <c r="U279" s="124"/>
      <c r="V279" s="124"/>
      <c r="W279" s="124"/>
      <c r="X279" s="124"/>
      <c r="Y279" s="124"/>
      <c r="Z279" s="124"/>
      <c r="AA279" s="124"/>
      <c r="AB279" s="123" t="s">
        <v>478</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477</v>
      </c>
      <c r="R286" s="124"/>
      <c r="S286" s="124"/>
      <c r="T286" s="124"/>
      <c r="U286" s="124"/>
      <c r="V286" s="124"/>
      <c r="W286" s="124"/>
      <c r="X286" s="124"/>
      <c r="Y286" s="124"/>
      <c r="Z286" s="124"/>
      <c r="AA286" s="124"/>
      <c r="AB286" s="123" t="s">
        <v>478</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477</v>
      </c>
      <c r="R293" s="124"/>
      <c r="S293" s="124"/>
      <c r="T293" s="124"/>
      <c r="U293" s="124"/>
      <c r="V293" s="124"/>
      <c r="W293" s="124"/>
      <c r="X293" s="124"/>
      <c r="Y293" s="124"/>
      <c r="Z293" s="124"/>
      <c r="AA293" s="124"/>
      <c r="AB293" s="123" t="s">
        <v>478</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477</v>
      </c>
      <c r="R300" s="124"/>
      <c r="S300" s="124"/>
      <c r="T300" s="124"/>
      <c r="U300" s="124"/>
      <c r="V300" s="124"/>
      <c r="W300" s="124"/>
      <c r="X300" s="124"/>
      <c r="Y300" s="124"/>
      <c r="Z300" s="124"/>
      <c r="AA300" s="124"/>
      <c r="AB300" s="123" t="s">
        <v>478</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477</v>
      </c>
      <c r="R332" s="124"/>
      <c r="S332" s="124"/>
      <c r="T332" s="124"/>
      <c r="U332" s="124"/>
      <c r="V332" s="124"/>
      <c r="W332" s="124"/>
      <c r="X332" s="124"/>
      <c r="Y332" s="124"/>
      <c r="Z332" s="124"/>
      <c r="AA332" s="124"/>
      <c r="AB332" s="123" t="s">
        <v>478</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477</v>
      </c>
      <c r="R339" s="124"/>
      <c r="S339" s="124"/>
      <c r="T339" s="124"/>
      <c r="U339" s="124"/>
      <c r="V339" s="124"/>
      <c r="W339" s="124"/>
      <c r="X339" s="124"/>
      <c r="Y339" s="124"/>
      <c r="Z339" s="124"/>
      <c r="AA339" s="124"/>
      <c r="AB339" s="123" t="s">
        <v>478</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477</v>
      </c>
      <c r="R346" s="124"/>
      <c r="S346" s="124"/>
      <c r="T346" s="124"/>
      <c r="U346" s="124"/>
      <c r="V346" s="124"/>
      <c r="W346" s="124"/>
      <c r="X346" s="124"/>
      <c r="Y346" s="124"/>
      <c r="Z346" s="124"/>
      <c r="AA346" s="124"/>
      <c r="AB346" s="123" t="s">
        <v>478</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477</v>
      </c>
      <c r="R353" s="124"/>
      <c r="S353" s="124"/>
      <c r="T353" s="124"/>
      <c r="U353" s="124"/>
      <c r="V353" s="124"/>
      <c r="W353" s="124"/>
      <c r="X353" s="124"/>
      <c r="Y353" s="124"/>
      <c r="Z353" s="124"/>
      <c r="AA353" s="124"/>
      <c r="AB353" s="123" t="s">
        <v>478</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477</v>
      </c>
      <c r="R360" s="124"/>
      <c r="S360" s="124"/>
      <c r="T360" s="124"/>
      <c r="U360" s="124"/>
      <c r="V360" s="124"/>
      <c r="W360" s="124"/>
      <c r="X360" s="124"/>
      <c r="Y360" s="124"/>
      <c r="Z360" s="124"/>
      <c r="AA360" s="124"/>
      <c r="AB360" s="123" t="s">
        <v>478</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477</v>
      </c>
      <c r="R392" s="124"/>
      <c r="S392" s="124"/>
      <c r="T392" s="124"/>
      <c r="U392" s="124"/>
      <c r="V392" s="124"/>
      <c r="W392" s="124"/>
      <c r="X392" s="124"/>
      <c r="Y392" s="124"/>
      <c r="Z392" s="124"/>
      <c r="AA392" s="124"/>
      <c r="AB392" s="123" t="s">
        <v>478</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477</v>
      </c>
      <c r="R399" s="124"/>
      <c r="S399" s="124"/>
      <c r="T399" s="124"/>
      <c r="U399" s="124"/>
      <c r="V399" s="124"/>
      <c r="W399" s="124"/>
      <c r="X399" s="124"/>
      <c r="Y399" s="124"/>
      <c r="Z399" s="124"/>
      <c r="AA399" s="124"/>
      <c r="AB399" s="123" t="s">
        <v>478</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477</v>
      </c>
      <c r="R406" s="124"/>
      <c r="S406" s="124"/>
      <c r="T406" s="124"/>
      <c r="U406" s="124"/>
      <c r="V406" s="124"/>
      <c r="W406" s="124"/>
      <c r="X406" s="124"/>
      <c r="Y406" s="124"/>
      <c r="Z406" s="124"/>
      <c r="AA406" s="124"/>
      <c r="AB406" s="123" t="s">
        <v>478</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477</v>
      </c>
      <c r="R413" s="124"/>
      <c r="S413" s="124"/>
      <c r="T413" s="124"/>
      <c r="U413" s="124"/>
      <c r="V413" s="124"/>
      <c r="W413" s="124"/>
      <c r="X413" s="124"/>
      <c r="Y413" s="124"/>
      <c r="Z413" s="124"/>
      <c r="AA413" s="124"/>
      <c r="AB413" s="123" t="s">
        <v>478</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477</v>
      </c>
      <c r="R420" s="124"/>
      <c r="S420" s="124"/>
      <c r="T420" s="124"/>
      <c r="U420" s="124"/>
      <c r="V420" s="124"/>
      <c r="W420" s="124"/>
      <c r="X420" s="124"/>
      <c r="Y420" s="124"/>
      <c r="Z420" s="124"/>
      <c r="AA420" s="124"/>
      <c r="AB420" s="123" t="s">
        <v>478</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thickBot="1" x14ac:dyDescent="0.2">
      <c r="A430" s="183"/>
      <c r="B430" s="180"/>
      <c r="C430" s="172" t="s">
        <v>368</v>
      </c>
      <c r="D430" s="930"/>
      <c r="E430" s="168" t="s">
        <v>388</v>
      </c>
      <c r="F430" s="169"/>
      <c r="G430" s="898" t="s">
        <v>384</v>
      </c>
      <c r="H430" s="117"/>
      <c r="I430" s="117"/>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thickBot="1" x14ac:dyDescent="0.2">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537</v>
      </c>
      <c r="AN431" s="211"/>
      <c r="AO431" s="211"/>
      <c r="AP431" s="153"/>
      <c r="AQ431" s="153" t="s">
        <v>355</v>
      </c>
      <c r="AR431" s="124"/>
      <c r="AS431" s="124"/>
      <c r="AT431" s="125"/>
      <c r="AU431" s="130" t="s">
        <v>253</v>
      </c>
      <c r="AV431" s="130"/>
      <c r="AW431" s="130"/>
      <c r="AX431" s="131"/>
    </row>
    <row r="432" spans="1:50" ht="18.75" hidden="1" customHeight="1" thickBot="1" x14ac:dyDescent="0.2">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thickBot="1" x14ac:dyDescent="0.2">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thickBot="1" x14ac:dyDescent="0.2">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thickBot="1" x14ac:dyDescent="0.2">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537</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537</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537</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537</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537</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537</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537</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537</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537</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25" hidden="1" customHeight="1" thickBot="1" x14ac:dyDescent="0.2">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thickBot="1" x14ac:dyDescent="0.2">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537</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537</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537</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537</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537</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537</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537</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537</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537</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537</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537</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537</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537</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537</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537</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537</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537</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537</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537</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537</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537</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537</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537</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537</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537</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537</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537</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537</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537</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537</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537</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537</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537</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537</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537</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537</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537</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537</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537</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537</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3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556</v>
      </c>
      <c r="AE702" s="340"/>
      <c r="AF702" s="340"/>
      <c r="AG702" s="382" t="s">
        <v>637</v>
      </c>
      <c r="AH702" s="383"/>
      <c r="AI702" s="383"/>
      <c r="AJ702" s="383"/>
      <c r="AK702" s="383"/>
      <c r="AL702" s="383"/>
      <c r="AM702" s="383"/>
      <c r="AN702" s="383"/>
      <c r="AO702" s="383"/>
      <c r="AP702" s="383"/>
      <c r="AQ702" s="383"/>
      <c r="AR702" s="383"/>
      <c r="AS702" s="383"/>
      <c r="AT702" s="383"/>
      <c r="AU702" s="383"/>
      <c r="AV702" s="383"/>
      <c r="AW702" s="383"/>
      <c r="AX702" s="384"/>
    </row>
    <row r="703" spans="1:50" ht="3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556</v>
      </c>
      <c r="AE703" s="323"/>
      <c r="AF703" s="323"/>
      <c r="AG703" s="95" t="s">
        <v>632</v>
      </c>
      <c r="AH703" s="96"/>
      <c r="AI703" s="96"/>
      <c r="AJ703" s="96"/>
      <c r="AK703" s="96"/>
      <c r="AL703" s="96"/>
      <c r="AM703" s="96"/>
      <c r="AN703" s="96"/>
      <c r="AO703" s="96"/>
      <c r="AP703" s="96"/>
      <c r="AQ703" s="96"/>
      <c r="AR703" s="96"/>
      <c r="AS703" s="96"/>
      <c r="AT703" s="96"/>
      <c r="AU703" s="96"/>
      <c r="AV703" s="96"/>
      <c r="AW703" s="96"/>
      <c r="AX703" s="97"/>
    </row>
    <row r="704" spans="1:50" ht="3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556</v>
      </c>
      <c r="AE704" s="783"/>
      <c r="AF704" s="783"/>
      <c r="AG704" s="161" t="s">
        <v>633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556</v>
      </c>
      <c r="AE705" s="715"/>
      <c r="AF705" s="715"/>
      <c r="AG705" s="119" t="s">
        <v>634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530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589</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588</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1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556</v>
      </c>
      <c r="AE708" s="605"/>
      <c r="AF708" s="605"/>
      <c r="AG708" s="742" t="s">
        <v>638</v>
      </c>
      <c r="AH708" s="743"/>
      <c r="AI708" s="743"/>
      <c r="AJ708" s="743"/>
      <c r="AK708" s="743"/>
      <c r="AL708" s="743"/>
      <c r="AM708" s="743"/>
      <c r="AN708" s="743"/>
      <c r="AO708" s="743"/>
      <c r="AP708" s="743"/>
      <c r="AQ708" s="743"/>
      <c r="AR708" s="743"/>
      <c r="AS708" s="743"/>
      <c r="AT708" s="743"/>
      <c r="AU708" s="743"/>
      <c r="AV708" s="743"/>
      <c r="AW708" s="743"/>
      <c r="AX708" s="744"/>
    </row>
    <row r="709" spans="1:50" ht="33.7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556</v>
      </c>
      <c r="AE709" s="323"/>
      <c r="AF709" s="323"/>
      <c r="AG709" s="95" t="s">
        <v>590</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591</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556</v>
      </c>
      <c r="AE711" s="323"/>
      <c r="AF711" s="323"/>
      <c r="AG711" s="95" t="s">
        <v>592</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489</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591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490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591</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556</v>
      </c>
      <c r="AE714" s="808"/>
      <c r="AF714" s="809"/>
      <c r="AG714" s="736" t="s">
        <v>593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556</v>
      </c>
      <c r="AE715" s="605"/>
      <c r="AF715" s="656"/>
      <c r="AG715" s="742" t="s">
        <v>639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591</v>
      </c>
      <c r="AE716" s="627"/>
      <c r="AF716" s="627"/>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556</v>
      </c>
      <c r="AE717" s="323"/>
      <c r="AF717" s="323"/>
      <c r="AG717" s="95" t="s">
        <v>594</v>
      </c>
      <c r="AH717" s="96"/>
      <c r="AI717" s="96"/>
      <c r="AJ717" s="96"/>
      <c r="AK717" s="96"/>
      <c r="AL717" s="96"/>
      <c r="AM717" s="96"/>
      <c r="AN717" s="96"/>
      <c r="AO717" s="96"/>
      <c r="AP717" s="96"/>
      <c r="AQ717" s="96"/>
      <c r="AR717" s="96"/>
      <c r="AS717" s="96"/>
      <c r="AT717" s="96"/>
      <c r="AU717" s="96"/>
      <c r="AV717" s="96"/>
      <c r="AW717" s="96"/>
      <c r="AX717" s="97"/>
    </row>
    <row r="718" spans="1:50" ht="56.2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556</v>
      </c>
      <c r="AE718" s="323"/>
      <c r="AF718" s="323"/>
      <c r="AG718" s="121" t="s">
        <v>640</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556</v>
      </c>
      <c r="AE719" s="605"/>
      <c r="AF719" s="605"/>
      <c r="AG719" s="119" t="s">
        <v>641</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481</v>
      </c>
      <c r="D720" s="294"/>
      <c r="E720" s="294"/>
      <c r="F720" s="297"/>
      <c r="G720" s="293" t="s">
        <v>482</v>
      </c>
      <c r="H720" s="294"/>
      <c r="I720" s="294"/>
      <c r="J720" s="294"/>
      <c r="K720" s="294"/>
      <c r="L720" s="294"/>
      <c r="M720" s="294"/>
      <c r="N720" s="293" t="s">
        <v>486</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t="s">
        <v>595</v>
      </c>
      <c r="D721" s="291"/>
      <c r="E721" s="291"/>
      <c r="F721" s="292"/>
      <c r="G721" s="281"/>
      <c r="H721" s="282"/>
      <c r="I721" s="83" t="str">
        <f>IF(OR(G721="　", G721=""), "", "-")</f>
        <v/>
      </c>
      <c r="J721" s="285"/>
      <c r="K721" s="285"/>
      <c r="L721" s="83" t="str">
        <f>IF(M721="","","-")</f>
        <v/>
      </c>
      <c r="M721" s="84"/>
      <c r="N721" s="298" t="s">
        <v>596</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642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597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646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598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c r="F737" s="987"/>
      <c r="G737" s="987"/>
      <c r="H737" s="987"/>
      <c r="I737" s="987"/>
      <c r="J737" s="987"/>
      <c r="K737" s="987"/>
      <c r="L737" s="987"/>
      <c r="M737" s="987"/>
      <c r="N737" s="359" t="s">
        <v>358</v>
      </c>
      <c r="O737" s="359"/>
      <c r="P737" s="359"/>
      <c r="Q737" s="359"/>
      <c r="R737" s="987"/>
      <c r="S737" s="987"/>
      <c r="T737" s="987"/>
      <c r="U737" s="987"/>
      <c r="V737" s="987"/>
      <c r="W737" s="987"/>
      <c r="X737" s="987"/>
      <c r="Y737" s="987"/>
      <c r="Z737" s="987"/>
      <c r="AA737" s="359" t="s">
        <v>359</v>
      </c>
      <c r="AB737" s="359"/>
      <c r="AC737" s="359"/>
      <c r="AD737" s="359"/>
      <c r="AE737" s="987"/>
      <c r="AF737" s="987"/>
      <c r="AG737" s="987"/>
      <c r="AH737" s="987"/>
      <c r="AI737" s="987"/>
      <c r="AJ737" s="987"/>
      <c r="AK737" s="987"/>
      <c r="AL737" s="987"/>
      <c r="AM737" s="987"/>
      <c r="AN737" s="359" t="s">
        <v>360</v>
      </c>
      <c r="AO737" s="359"/>
      <c r="AP737" s="359"/>
      <c r="AQ737" s="359"/>
      <c r="AR737" s="988" t="s">
        <v>599</v>
      </c>
      <c r="AS737" s="989"/>
      <c r="AT737" s="989"/>
      <c r="AU737" s="989"/>
      <c r="AV737" s="989"/>
      <c r="AW737" s="989"/>
      <c r="AX737" s="990"/>
      <c r="AY737" s="89"/>
      <c r="AZ737" s="89"/>
    </row>
    <row r="738" spans="1:52" ht="24.75" customHeight="1" x14ac:dyDescent="0.15">
      <c r="A738" s="991" t="s">
        <v>361</v>
      </c>
      <c r="B738" s="204"/>
      <c r="C738" s="204"/>
      <c r="D738" s="205"/>
      <c r="E738" s="987" t="s">
        <v>600</v>
      </c>
      <c r="F738" s="987"/>
      <c r="G738" s="987"/>
      <c r="H738" s="987"/>
      <c r="I738" s="987"/>
      <c r="J738" s="987"/>
      <c r="K738" s="987"/>
      <c r="L738" s="987"/>
      <c r="M738" s="987"/>
      <c r="N738" s="359" t="s">
        <v>362</v>
      </c>
      <c r="O738" s="359"/>
      <c r="P738" s="359"/>
      <c r="Q738" s="359"/>
      <c r="R738" s="987" t="s">
        <v>601</v>
      </c>
      <c r="S738" s="987"/>
      <c r="T738" s="987"/>
      <c r="U738" s="987"/>
      <c r="V738" s="987"/>
      <c r="W738" s="987"/>
      <c r="X738" s="987"/>
      <c r="Y738" s="987"/>
      <c r="Z738" s="987"/>
      <c r="AA738" s="359" t="s">
        <v>483</v>
      </c>
      <c r="AB738" s="359"/>
      <c r="AC738" s="359"/>
      <c r="AD738" s="359"/>
      <c r="AE738" s="987" t="s">
        <v>602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544</v>
      </c>
      <c r="B739" s="996"/>
      <c r="C739" s="996"/>
      <c r="D739" s="997"/>
      <c r="E739" s="998" t="s">
        <v>551</v>
      </c>
      <c r="F739" s="999"/>
      <c r="G739" s="999"/>
      <c r="H739" s="91" t="str">
        <f>IF(E739="", "", "(")</f>
        <v>(</v>
      </c>
      <c r="I739" s="982"/>
      <c r="J739" s="982"/>
      <c r="K739" s="91" t="str">
        <f>IF(OR(I739="　", I739=""), "", "-")</f>
        <v/>
      </c>
      <c r="L739" s="983">
        <v>11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533</v>
      </c>
      <c r="B740" s="615"/>
      <c r="C740" s="615"/>
      <c r="D740" s="615"/>
      <c r="E740" s="615"/>
      <c r="F740" s="616"/>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t="s">
        <v>614</v>
      </c>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t="s">
        <v>603</v>
      </c>
      <c r="U743" s="47"/>
      <c r="V743" s="47" t="s">
        <v>604</v>
      </c>
      <c r="W743" s="47"/>
      <c r="X743" s="47"/>
      <c r="Y743" s="47"/>
      <c r="Z743" s="47"/>
      <c r="AA743" s="47"/>
      <c r="AB743" s="47"/>
      <c r="AC743" s="47"/>
      <c r="AD743" s="47"/>
      <c r="AE743" s="47"/>
      <c r="AF743" s="47"/>
      <c r="AG743" s="47"/>
      <c r="AH743" s="47"/>
      <c r="AI743" s="47" t="s">
        <v>605</v>
      </c>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t="s">
        <v>616</v>
      </c>
      <c r="U744" s="47"/>
      <c r="V744" s="47"/>
      <c r="W744" s="47"/>
      <c r="X744" s="47"/>
      <c r="Y744" s="47"/>
      <c r="Z744" s="47"/>
      <c r="AA744" s="47"/>
      <c r="AB744" s="47"/>
      <c r="AC744" s="47"/>
      <c r="AD744" s="47"/>
      <c r="AE744" s="47"/>
      <c r="AF744" s="47"/>
      <c r="AG744" s="47"/>
      <c r="AH744" s="47"/>
      <c r="AI744" s="47" t="s">
        <v>617</v>
      </c>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t="s">
        <v>606</v>
      </c>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t="s">
        <v>607</v>
      </c>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t="s">
        <v>608</v>
      </c>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t="s">
        <v>610</v>
      </c>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94"/>
      <c r="U751" s="47"/>
      <c r="V751" s="47"/>
      <c r="W751" s="47"/>
      <c r="X751" s="47"/>
      <c r="Y751" s="47"/>
      <c r="Z751" s="94" t="s">
        <v>615</v>
      </c>
      <c r="AA751" s="94"/>
      <c r="AB751" s="94"/>
      <c r="AC751" s="94"/>
      <c r="AD751" s="94"/>
      <c r="AE751" s="94"/>
      <c r="AF751" s="94"/>
      <c r="AG751" s="94"/>
      <c r="AH751" s="94"/>
      <c r="AI751" s="94"/>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94"/>
      <c r="AC752" s="94"/>
      <c r="AD752" s="94"/>
      <c r="AE752" s="94"/>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t="s">
        <v>611</v>
      </c>
      <c r="V753" s="47"/>
      <c r="W753" s="47"/>
      <c r="X753" s="47"/>
      <c r="Y753" s="47"/>
      <c r="Z753" s="47"/>
      <c r="AA753" s="47"/>
      <c r="AB753" s="47"/>
      <c r="AC753" s="47"/>
      <c r="AD753" s="47"/>
      <c r="AE753" s="47"/>
      <c r="AF753" s="47"/>
      <c r="AG753" s="47"/>
      <c r="AH753" s="47"/>
      <c r="AI753" s="47"/>
      <c r="AJ753" s="47" t="s">
        <v>612</v>
      </c>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t="s">
        <v>618</v>
      </c>
      <c r="V754" s="47"/>
      <c r="W754" s="47"/>
      <c r="X754" s="47"/>
      <c r="Y754" s="47"/>
      <c r="Z754" s="47"/>
      <c r="AA754" s="47"/>
      <c r="AB754" s="47"/>
      <c r="AC754" s="47"/>
      <c r="AD754" s="47"/>
      <c r="AE754" s="47"/>
      <c r="AF754" s="47"/>
      <c r="AG754" s="47"/>
      <c r="AH754" s="47"/>
      <c r="AI754" s="47"/>
      <c r="AJ754" s="47" t="s">
        <v>619</v>
      </c>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t="s">
        <v>606</v>
      </c>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94"/>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t="s">
        <v>607</v>
      </c>
      <c r="X757" s="47"/>
      <c r="Y757" s="94"/>
      <c r="Z757" s="94"/>
      <c r="AA757" s="94"/>
      <c r="AB757" s="94"/>
      <c r="AC757" s="94"/>
      <c r="AD757" s="94"/>
      <c r="AE757" s="94"/>
      <c r="AF757" s="94"/>
      <c r="AG757" s="94"/>
      <c r="AH757" s="94"/>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t="s">
        <v>613</v>
      </c>
      <c r="T758" s="47" t="s">
        <v>609</v>
      </c>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t="s">
        <v>610</v>
      </c>
      <c r="U760" s="47"/>
      <c r="V760" s="47"/>
      <c r="W760" s="47"/>
      <c r="X760" s="47"/>
      <c r="Y760" s="47"/>
      <c r="Z760" s="47"/>
      <c r="AA760" s="47"/>
      <c r="AB760" s="47"/>
      <c r="AC760" s="94"/>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94"/>
      <c r="U761" s="47"/>
      <c r="V761" s="47"/>
      <c r="W761" s="47"/>
      <c r="X761" s="47"/>
      <c r="Y761" s="47"/>
      <c r="Z761" s="94"/>
      <c r="AA761" s="94"/>
      <c r="AB761" s="94"/>
      <c r="AC761" s="94"/>
      <c r="AD761" s="94"/>
      <c r="AE761" s="94"/>
      <c r="AF761" s="94"/>
      <c r="AG761" s="94"/>
      <c r="AH761" s="94"/>
      <c r="AI761" s="94"/>
      <c r="AJ761" s="47"/>
      <c r="AK761" s="47"/>
      <c r="AL761" s="47"/>
      <c r="AM761" s="47"/>
      <c r="AN761" s="47"/>
      <c r="AO761" s="47"/>
      <c r="AP761" s="47"/>
      <c r="AQ761" s="47"/>
      <c r="AR761" s="47"/>
      <c r="AS761" s="47"/>
      <c r="AT761" s="47"/>
      <c r="AU761" s="47"/>
      <c r="AV761" s="47"/>
      <c r="AW761" s="47"/>
      <c r="AX761" s="48"/>
    </row>
    <row r="762" spans="1:50" ht="35.25"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t="s">
        <v>620</v>
      </c>
      <c r="AA762" s="47"/>
      <c r="AB762" s="94"/>
      <c r="AC762" s="94"/>
      <c r="AD762" s="94"/>
      <c r="AE762" s="94"/>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535</v>
      </c>
      <c r="B779" s="629"/>
      <c r="C779" s="629"/>
      <c r="D779" s="629"/>
      <c r="E779" s="629"/>
      <c r="F779" s="630"/>
      <c r="G779" s="595" t="s">
        <v>509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510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0.25" customHeight="1" x14ac:dyDescent="0.15">
      <c r="A781" s="631"/>
      <c r="B781" s="632"/>
      <c r="C781" s="632"/>
      <c r="D781" s="632"/>
      <c r="E781" s="632"/>
      <c r="F781" s="633"/>
      <c r="G781" s="670" t="s">
        <v>621</v>
      </c>
      <c r="H781" s="671"/>
      <c r="I781" s="671"/>
      <c r="J781" s="671"/>
      <c r="K781" s="672"/>
      <c r="L781" s="664" t="s">
        <v>622</v>
      </c>
      <c r="M781" s="665"/>
      <c r="N781" s="665"/>
      <c r="O781" s="665"/>
      <c r="P781" s="665"/>
      <c r="Q781" s="665"/>
      <c r="R781" s="665"/>
      <c r="S781" s="665"/>
      <c r="T781" s="665"/>
      <c r="U781" s="665"/>
      <c r="V781" s="665"/>
      <c r="W781" s="665"/>
      <c r="X781" s="666"/>
      <c r="Y781" s="385">
        <v>89</v>
      </c>
      <c r="Z781" s="386"/>
      <c r="AA781" s="386"/>
      <c r="AB781" s="805"/>
      <c r="AC781" s="670" t="s">
        <v>621</v>
      </c>
      <c r="AD781" s="671"/>
      <c r="AE781" s="671"/>
      <c r="AF781" s="671"/>
      <c r="AG781" s="672"/>
      <c r="AH781" s="664" t="s">
        <v>623</v>
      </c>
      <c r="AI781" s="665"/>
      <c r="AJ781" s="665"/>
      <c r="AK781" s="665"/>
      <c r="AL781" s="665"/>
      <c r="AM781" s="665"/>
      <c r="AN781" s="665"/>
      <c r="AO781" s="665"/>
      <c r="AP781" s="665"/>
      <c r="AQ781" s="665"/>
      <c r="AR781" s="665"/>
      <c r="AS781" s="665"/>
      <c r="AT781" s="666"/>
      <c r="AU781" s="385">
        <v>134</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134</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487</v>
      </c>
      <c r="AM831" s="275"/>
      <c r="AN831" s="275"/>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480</v>
      </c>
      <c r="AD836" s="143"/>
      <c r="AE836" s="143"/>
      <c r="AF836" s="143"/>
      <c r="AG836" s="143"/>
      <c r="AH836" s="361" t="s">
        <v>516</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624</v>
      </c>
      <c r="D837" s="341"/>
      <c r="E837" s="341"/>
      <c r="F837" s="341"/>
      <c r="G837" s="341"/>
      <c r="H837" s="341"/>
      <c r="I837" s="341"/>
      <c r="J837" s="342">
        <v>1011001000128</v>
      </c>
      <c r="K837" s="343"/>
      <c r="L837" s="343"/>
      <c r="M837" s="343"/>
      <c r="N837" s="343"/>
      <c r="O837" s="343"/>
      <c r="P837" s="356" t="s">
        <v>626</v>
      </c>
      <c r="Q837" s="344"/>
      <c r="R837" s="344"/>
      <c r="S837" s="344"/>
      <c r="T837" s="344"/>
      <c r="U837" s="344"/>
      <c r="V837" s="344"/>
      <c r="W837" s="344"/>
      <c r="X837" s="344"/>
      <c r="Y837" s="345">
        <v>89</v>
      </c>
      <c r="Z837" s="346"/>
      <c r="AA837" s="346"/>
      <c r="AB837" s="347"/>
      <c r="AC837" s="357" t="s">
        <v>525</v>
      </c>
      <c r="AD837" s="365"/>
      <c r="AE837" s="365"/>
      <c r="AF837" s="365"/>
      <c r="AG837" s="365"/>
      <c r="AH837" s="366">
        <v>1</v>
      </c>
      <c r="AI837" s="367"/>
      <c r="AJ837" s="367"/>
      <c r="AK837" s="367"/>
      <c r="AL837" s="351">
        <v>82</v>
      </c>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480</v>
      </c>
      <c r="AD869" s="143"/>
      <c r="AE869" s="143"/>
      <c r="AF869" s="143"/>
      <c r="AG869" s="143"/>
      <c r="AH869" s="361" t="s">
        <v>516</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624</v>
      </c>
      <c r="D870" s="341"/>
      <c r="E870" s="341"/>
      <c r="F870" s="341"/>
      <c r="G870" s="341"/>
      <c r="H870" s="341"/>
      <c r="I870" s="341"/>
      <c r="J870" s="342">
        <v>1011001000128</v>
      </c>
      <c r="K870" s="343"/>
      <c r="L870" s="343"/>
      <c r="M870" s="343"/>
      <c r="N870" s="343"/>
      <c r="O870" s="343"/>
      <c r="P870" s="356" t="s">
        <v>627</v>
      </c>
      <c r="Q870" s="344"/>
      <c r="R870" s="344"/>
      <c r="S870" s="344"/>
      <c r="T870" s="344"/>
      <c r="U870" s="344"/>
      <c r="V870" s="344"/>
      <c r="W870" s="344"/>
      <c r="X870" s="344"/>
      <c r="Y870" s="345">
        <v>134</v>
      </c>
      <c r="Z870" s="346"/>
      <c r="AA870" s="346"/>
      <c r="AB870" s="347"/>
      <c r="AC870" s="357" t="s">
        <v>525</v>
      </c>
      <c r="AD870" s="365"/>
      <c r="AE870" s="365"/>
      <c r="AF870" s="365"/>
      <c r="AG870" s="365"/>
      <c r="AH870" s="366">
        <v>1</v>
      </c>
      <c r="AI870" s="367"/>
      <c r="AJ870" s="367"/>
      <c r="AK870" s="367"/>
      <c r="AL870" s="351">
        <v>91</v>
      </c>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480</v>
      </c>
      <c r="AD902" s="143"/>
      <c r="AE902" s="143"/>
      <c r="AF902" s="143"/>
      <c r="AG902" s="143"/>
      <c r="AH902" s="361" t="s">
        <v>516</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480</v>
      </c>
      <c r="AD935" s="143"/>
      <c r="AE935" s="143"/>
      <c r="AF935" s="143"/>
      <c r="AG935" s="143"/>
      <c r="AH935" s="361" t="s">
        <v>516</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480</v>
      </c>
      <c r="AD968" s="143"/>
      <c r="AE968" s="143"/>
      <c r="AF968" s="143"/>
      <c r="AG968" s="143"/>
      <c r="AH968" s="361" t="s">
        <v>516</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480</v>
      </c>
      <c r="AD1001" s="143"/>
      <c r="AE1001" s="143"/>
      <c r="AF1001" s="143"/>
      <c r="AG1001" s="143"/>
      <c r="AH1001" s="361" t="s">
        <v>516</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480</v>
      </c>
      <c r="AD1034" s="143"/>
      <c r="AE1034" s="143"/>
      <c r="AF1034" s="143"/>
      <c r="AG1034" s="143"/>
      <c r="AH1034" s="361" t="s">
        <v>516</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480</v>
      </c>
      <c r="AD1067" s="143"/>
      <c r="AE1067" s="143"/>
      <c r="AF1067" s="143"/>
      <c r="AG1067" s="143"/>
      <c r="AH1067" s="361" t="s">
        <v>516</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487</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t="s">
        <v>628</v>
      </c>
      <c r="D1102" s="371"/>
      <c r="E1102" s="141" t="s">
        <v>625</v>
      </c>
      <c r="F1102" s="372"/>
      <c r="G1102" s="372"/>
      <c r="H1102" s="372"/>
      <c r="I1102" s="372"/>
      <c r="J1102" s="342">
        <v>1011001000128</v>
      </c>
      <c r="K1102" s="343"/>
      <c r="L1102" s="343"/>
      <c r="M1102" s="343"/>
      <c r="N1102" s="343"/>
      <c r="O1102" s="343"/>
      <c r="P1102" s="356" t="s">
        <v>629</v>
      </c>
      <c r="Q1102" s="344"/>
      <c r="R1102" s="344"/>
      <c r="S1102" s="344"/>
      <c r="T1102" s="344"/>
      <c r="U1102" s="344"/>
      <c r="V1102" s="344"/>
      <c r="W1102" s="344"/>
      <c r="X1102" s="344"/>
      <c r="Y1102" s="345">
        <v>151</v>
      </c>
      <c r="Z1102" s="346"/>
      <c r="AA1102" s="346"/>
      <c r="AB1102" s="347"/>
      <c r="AC1102" s="348" t="s">
        <v>525</v>
      </c>
      <c r="AD1102" s="348"/>
      <c r="AE1102" s="348"/>
      <c r="AF1102" s="348"/>
      <c r="AG1102" s="348"/>
      <c r="AH1102" s="349">
        <v>1</v>
      </c>
      <c r="AI1102" s="350"/>
      <c r="AJ1102" s="350"/>
      <c r="AK1102" s="350"/>
      <c r="AL1102" s="351">
        <v>100</v>
      </c>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29" max="49" man="1"/>
    <brk id="699" max="49" man="1"/>
    <brk id="732"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492</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529</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492</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529</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492</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529</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492</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529</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492</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529</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492</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529</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492</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492</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492</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492</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529</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515</v>
      </c>
      <c r="H2" s="596"/>
      <c r="I2" s="596"/>
      <c r="J2" s="596"/>
      <c r="K2" s="596"/>
      <c r="L2" s="596"/>
      <c r="M2" s="596"/>
      <c r="N2" s="596"/>
      <c r="O2" s="596"/>
      <c r="P2" s="596"/>
      <c r="Q2" s="596"/>
      <c r="R2" s="596"/>
      <c r="S2" s="596"/>
      <c r="T2" s="596"/>
      <c r="U2" s="596"/>
      <c r="V2" s="596"/>
      <c r="W2" s="596"/>
      <c r="X2" s="596"/>
      <c r="Y2" s="596"/>
      <c r="Z2" s="596"/>
      <c r="AA2" s="596"/>
      <c r="AB2" s="597"/>
      <c r="AC2" s="595" t="s">
        <v>517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497</v>
      </c>
      <c r="Z3" s="362"/>
      <c r="AA3" s="362"/>
      <c r="AB3" s="362"/>
      <c r="AC3" s="143" t="s">
        <v>480</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497</v>
      </c>
      <c r="Z36" s="362"/>
      <c r="AA36" s="362"/>
      <c r="AB36" s="362"/>
      <c r="AC36" s="143" t="s">
        <v>480</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497</v>
      </c>
      <c r="Z69" s="362"/>
      <c r="AA69" s="362"/>
      <c r="AB69" s="362"/>
      <c r="AC69" s="143" t="s">
        <v>480</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497</v>
      </c>
      <c r="Z102" s="362"/>
      <c r="AA102" s="362"/>
      <c r="AB102" s="362"/>
      <c r="AC102" s="143" t="s">
        <v>480</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497</v>
      </c>
      <c r="Z135" s="362"/>
      <c r="AA135" s="362"/>
      <c r="AB135" s="362"/>
      <c r="AC135" s="143" t="s">
        <v>480</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497</v>
      </c>
      <c r="Z168" s="362"/>
      <c r="AA168" s="362"/>
      <c r="AB168" s="362"/>
      <c r="AC168" s="143" t="s">
        <v>480</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497</v>
      </c>
      <c r="Z201" s="362"/>
      <c r="AA201" s="362"/>
      <c r="AB201" s="362"/>
      <c r="AC201" s="143" t="s">
        <v>480</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497</v>
      </c>
      <c r="Z234" s="362"/>
      <c r="AA234" s="362"/>
      <c r="AB234" s="362"/>
      <c r="AC234" s="143" t="s">
        <v>480</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497</v>
      </c>
      <c r="Z267" s="362"/>
      <c r="AA267" s="362"/>
      <c r="AB267" s="362"/>
      <c r="AC267" s="143" t="s">
        <v>480</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497</v>
      </c>
      <c r="Z300" s="362"/>
      <c r="AA300" s="362"/>
      <c r="AB300" s="362"/>
      <c r="AC300" s="143" t="s">
        <v>480</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497</v>
      </c>
      <c r="Z333" s="362"/>
      <c r="AA333" s="362"/>
      <c r="AB333" s="362"/>
      <c r="AC333" s="143" t="s">
        <v>480</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497</v>
      </c>
      <c r="Z366" s="362"/>
      <c r="AA366" s="362"/>
      <c r="AB366" s="362"/>
      <c r="AC366" s="143" t="s">
        <v>480</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497</v>
      </c>
      <c r="Z399" s="362"/>
      <c r="AA399" s="362"/>
      <c r="AB399" s="362"/>
      <c r="AC399" s="143" t="s">
        <v>480</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497</v>
      </c>
      <c r="Z432" s="362"/>
      <c r="AA432" s="362"/>
      <c r="AB432" s="362"/>
      <c r="AC432" s="143" t="s">
        <v>480</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497</v>
      </c>
      <c r="Z465" s="362"/>
      <c r="AA465" s="362"/>
      <c r="AB465" s="362"/>
      <c r="AC465" s="143" t="s">
        <v>480</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497</v>
      </c>
      <c r="Z498" s="362"/>
      <c r="AA498" s="362"/>
      <c r="AB498" s="362"/>
      <c r="AC498" s="143" t="s">
        <v>480</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497</v>
      </c>
      <c r="Z531" s="362"/>
      <c r="AA531" s="362"/>
      <c r="AB531" s="362"/>
      <c r="AC531" s="143" t="s">
        <v>480</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497</v>
      </c>
      <c r="Z564" s="362"/>
      <c r="AA564" s="362"/>
      <c r="AB564" s="362"/>
      <c r="AC564" s="143" t="s">
        <v>480</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497</v>
      </c>
      <c r="Z597" s="362"/>
      <c r="AA597" s="362"/>
      <c r="AB597" s="362"/>
      <c r="AC597" s="143" t="s">
        <v>480</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497</v>
      </c>
      <c r="Z630" s="362"/>
      <c r="AA630" s="362"/>
      <c r="AB630" s="362"/>
      <c r="AC630" s="143" t="s">
        <v>480</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497</v>
      </c>
      <c r="Z663" s="362"/>
      <c r="AA663" s="362"/>
      <c r="AB663" s="362"/>
      <c r="AC663" s="143" t="s">
        <v>480</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497</v>
      </c>
      <c r="Z696" s="362"/>
      <c r="AA696" s="362"/>
      <c r="AB696" s="362"/>
      <c r="AC696" s="143" t="s">
        <v>480</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497</v>
      </c>
      <c r="Z729" s="362"/>
      <c r="AA729" s="362"/>
      <c r="AB729" s="362"/>
      <c r="AC729" s="143" t="s">
        <v>480</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497</v>
      </c>
      <c r="Z762" s="362"/>
      <c r="AA762" s="362"/>
      <c r="AB762" s="362"/>
      <c r="AC762" s="143" t="s">
        <v>480</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497</v>
      </c>
      <c r="Z795" s="362"/>
      <c r="AA795" s="362"/>
      <c r="AB795" s="362"/>
      <c r="AC795" s="143" t="s">
        <v>480</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497</v>
      </c>
      <c r="Z828" s="362"/>
      <c r="AA828" s="362"/>
      <c r="AB828" s="362"/>
      <c r="AC828" s="143" t="s">
        <v>480</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497</v>
      </c>
      <c r="Z861" s="362"/>
      <c r="AA861" s="362"/>
      <c r="AB861" s="362"/>
      <c r="AC861" s="143" t="s">
        <v>480</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497</v>
      </c>
      <c r="Z894" s="362"/>
      <c r="AA894" s="362"/>
      <c r="AB894" s="362"/>
      <c r="AC894" s="143" t="s">
        <v>480</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497</v>
      </c>
      <c r="Z927" s="362"/>
      <c r="AA927" s="362"/>
      <c r="AB927" s="362"/>
      <c r="AC927" s="143" t="s">
        <v>480</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497</v>
      </c>
      <c r="Z960" s="362"/>
      <c r="AA960" s="362"/>
      <c r="AB960" s="362"/>
      <c r="AC960" s="143" t="s">
        <v>480</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497</v>
      </c>
      <c r="Z993" s="362"/>
      <c r="AA993" s="362"/>
      <c r="AB993" s="362"/>
      <c r="AC993" s="143" t="s">
        <v>480</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497</v>
      </c>
      <c r="Z1026" s="362"/>
      <c r="AA1026" s="362"/>
      <c r="AB1026" s="362"/>
      <c r="AC1026" s="143" t="s">
        <v>480</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497</v>
      </c>
      <c r="Z1059" s="362"/>
      <c r="AA1059" s="362"/>
      <c r="AB1059" s="362"/>
      <c r="AC1059" s="143" t="s">
        <v>480</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497</v>
      </c>
      <c r="Z1092" s="362"/>
      <c r="AA1092" s="362"/>
      <c r="AB1092" s="362"/>
      <c r="AC1092" s="143" t="s">
        <v>480</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497</v>
      </c>
      <c r="Z1125" s="362"/>
      <c r="AA1125" s="362"/>
      <c r="AB1125" s="362"/>
      <c r="AC1125" s="143" t="s">
        <v>480</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497</v>
      </c>
      <c r="Z1158" s="362"/>
      <c r="AA1158" s="362"/>
      <c r="AB1158" s="362"/>
      <c r="AC1158" s="143" t="s">
        <v>480</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497</v>
      </c>
      <c r="Z1191" s="362"/>
      <c r="AA1191" s="362"/>
      <c r="AB1191" s="362"/>
      <c r="AC1191" s="143" t="s">
        <v>480</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497</v>
      </c>
      <c r="Z1224" s="362"/>
      <c r="AA1224" s="362"/>
      <c r="AB1224" s="362"/>
      <c r="AC1224" s="143" t="s">
        <v>480</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497</v>
      </c>
      <c r="Z1257" s="362"/>
      <c r="AA1257" s="362"/>
      <c r="AB1257" s="362"/>
      <c r="AC1257" s="143" t="s">
        <v>480</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497</v>
      </c>
      <c r="Z1290" s="362"/>
      <c r="AA1290" s="362"/>
      <c r="AB1290" s="362"/>
      <c r="AC1290" s="143" t="s">
        <v>480</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2018-08-29T02:38:41Z</cp:lastPrinted>
  <dcterms:created xsi:type="dcterms:W3CDTF">2012-03-13T00:50:25Z</dcterms:created>
  <dcterms:modified xsi:type="dcterms:W3CDTF">2018-09-03T06:12:01Z</dcterms:modified>
</cp:coreProperties>
</file>