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<sst xmlns="http://schemas.openxmlformats.org/spreadsheetml/2006/main" count="2899" uniqueCount="656">
  <si>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</si>
  <si>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</si>
  <si>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</si>
  <si>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</si>
  <si>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</si>
  <si>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</si>
  <si>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</si>
  <si>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</si>
  <si>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</si>
  <si>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</si>
  <si>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</si>
  <si>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</si>
  <si>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</si>
  <si>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</si>
  <si>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</si>
  <si>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</si>
  <si>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</si>
  <si>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</si>
  <si>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</si>
  <si>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</si>
  <si>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</si>
  <si>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</si>
  <si>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</si>
  <si>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</si>
  <si>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</si>
  <si>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</si>
  <si>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</si>
  <si>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</si>
  <si>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</si>
  <si>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</si>
  <si>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</si>
  <si>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</si>
  <si>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</si>
  <si>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</si>
  <si>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</si>
  <si>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</si>
  <si>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</si>
  <si>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</si>
  <si>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</si>
  <si>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</si>
  <si>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</si>
  <si>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</si>
  <si>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</si>
  <si>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</si>
  <si>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</si>
  <si>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</si>
  <si>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</si>
  <si>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</si>
  <si>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</si>
  <si>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</si>
  <si>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</si>
  <si>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</si>
  <si>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</si>
  <si>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</si>
  <si>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</si>
  <si>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</si>
  <si>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</si>
  <si>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</si>
  <si>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</si>
  <si>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</si>
  <si>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</si>
  <si>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</si>
  <si>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</si>
  <si>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</si>
  <si>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</si>
  <si>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</si>
  <si>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</si>
  <si>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</si>
  <si>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</si>
  <si>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</si>
  <si>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</si>
  <si>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</si>
  <si>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</si>
  <si>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</si>
  <si>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</si>
  <si>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</si>
  <si>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</si>
  <si>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</si>
  <si>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</si>
  <si>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</si>
  <si>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</si>
  <si>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</si>
  <si>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</si>
  <si>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</si>
  <si>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</si>
  <si>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</si>
  <si>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</si>
  <si>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</si>
  <si>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</si>
  <si>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</si>
  <si>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</si>
  <si>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</si>
  <si>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</si>
  <si>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</si>
  <si>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</si>
  <si>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</si>
  <si>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</si>
  <si>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</si>
  <si>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</si>
  <si>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</si>
  <si>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</si>
  <si>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</si>
  <si>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</si>
  <si>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</si>
  <si>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</si>
  <si>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</si>
  <si>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</si>
  <si>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</si>
  <si>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</si>
  <si>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</si>
  <si>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</si>
  <si>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</si>
  <si>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</si>
  <si>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</si>
  <si>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</si>
  <si>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</si>
  <si>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</si>
  <si>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</si>
  <si>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</si>
  <si>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</si>
  <si>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</si>
  <si>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</si>
  <si>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</si>
  <si>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</si>
  <si>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</si>
  <si>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</si>
  <si>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</si>
  <si>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</si>
  <si>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</si>
  <si>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</si>
  <si>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</si>
  <si>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</si>
  <si>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</si>
  <si>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</si>
  <si>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</si>
  <si>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</si>
  <si>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</si>
  <si>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</si>
  <si>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</si>
  <si>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</si>
  <si>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</si>
  <si>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</si>
  <si>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</si>
  <si>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</si>
  <si>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</si>
  <si>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</si>
  <si>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</si>
  <si>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</si>
  <si>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</si>
  <si>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</si>
  <si>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</si>
  <si>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</si>
  <si>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</si>
  <si>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</si>
  <si>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</si>
  <si>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</si>
  <si>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</si>
  <si>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</si>
  <si>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</si>
  <si>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</si>
  <si>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</si>
  <si>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</si>
  <si>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</si>
  <si>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</si>
  <si>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</si>
  <si>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</si>
  <si>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</si>
  <si>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</si>
  <si>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</si>
  <si>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</si>
  <si>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</si>
  <si>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</si>
  <si>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</si>
  <si>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</si>
  <si>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</si>
  <si>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</si>
  <si>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</si>
  <si>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</si>
  <si>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</si>
  <si>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</si>
  <si>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</si>
  <si>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</si>
  <si>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</si>
  <si>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</si>
  <si>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</si>
  <si>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</si>
  <si>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</si>
  <si>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</si>
  <si>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</si>
  <si>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</si>
  <si>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</si>
  <si>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</si>
  <si>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</si>
  <si>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</si>
  <si>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</si>
  <si>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</si>
  <si>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</si>
  <si>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</si>
  <si>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</si>
  <si>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</si>
  <si>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</si>
  <si>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</si>
  <si>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</si>
  <si>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</si>
  <si>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</si>
  <si>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</si>
  <si>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</si>
  <si>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</si>
  <si>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</si>
  <si>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</si>
  <si>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</si>
  <si>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</si>
  <si>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</si>
  <si>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</si>
  <si>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</si>
  <si>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</si>
  <si>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</si>
  <si>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</si>
  <si>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</si>
  <si>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</si>
  <si>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</si>
  <si>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</si>
  <si>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</si>
  <si>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</si>
  <si>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</si>
  <si>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</si>
  <si>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</si>
  <si>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</si>
  <si>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</si>
  <si>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</si>
  <si>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</si>
  <si>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</si>
  <si>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</si>
  <si>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</si>
  <si>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</si>
  <si>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</si>
  <si>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</si>
  <si>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</si>
  <si>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</si>
  <si>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</si>
  <si>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</si>
  <si>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</si>
  <si>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</si>
  <si>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</si>
  <si>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</si>
  <si>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</si>
  <si>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</si>
  <si>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</si>
  <si>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</si>
  <si>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</si>
  <si>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</si>
  <si>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</si>
  <si>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</si>
  <si>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</si>
  <si>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</si>
  <si>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</si>
  <si>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</si>
  <si>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</si>
  <si>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</si>
  <si>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</si>
  <si>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</si>
  <si>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</si>
  <si>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</si>
  <si>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</si>
  <si>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</si>
  <si>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</si>
  <si>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</si>
  <si>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</si>
  <si>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</si>
  <si>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</si>
  <si>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</si>
  <si>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</si>
  <si>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</si>
  <si>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</si>
  <si>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</si>
  <si>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</si>
  <si>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</si>
  <si>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</si>
  <si>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</si>
  <si>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</si>
  <si>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</si>
  <si>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</si>
  <si>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</si>
  <si>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</si>
  <si>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</si>
  <si>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</si>
  <si>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</si>
  <si>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</si>
  <si>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</si>
  <si>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</si>
  <si>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</si>
  <si>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</si>
  <si>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</si>
  <si>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</si>
  <si>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</si>
  <si>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</si>
  <si>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</si>
  <si>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</si>
  <si>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</si>
  <si>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</si>
  <si>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</si>
  <si>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</si>
  <si>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</si>
  <si>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</si>
  <si>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</si>
  <si>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</si>
  <si>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</si>
  <si>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</si>
  <si>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</si>
  <si>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</si>
  <si>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</si>
  <si>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</si>
  <si>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</si>
  <si>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</si>
  <si>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</si>
  <si>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</si>
  <si>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</si>
  <si>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</si>
  <si>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</si>
  <si>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</si>
  <si>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</si>
  <si>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</si>
  <si>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</si>
  <si>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</si>
  <si>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</si>
  <si>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</si>
  <si>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</si>
  <si>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</si>
  <si>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</si>
  <si>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</si>
  <si>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</si>
  <si>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</si>
  <si>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</si>
  <si>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</si>
  <si>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</si>
  <si>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</si>
  <si>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</si>
  <si>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</si>
  <si>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</si>
  <si>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</si>
  <si>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</si>
  <si>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</si>
  <si>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</si>
  <si>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</si>
  <si>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</si>
  <si>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</si>
  <si>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</si>
  <si>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</si>
  <si>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</si>
  <si>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</si>
  <si>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</si>
  <si>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</si>
  <si>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</si>
  <si>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</si>
  <si>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</si>
  <si>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</si>
  <si>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</si>
  <si>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</si>
  <si>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</si>
  <si>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</si>
  <si>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</si>
  <si>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</si>
  <si>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</si>
  <si>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</si>
  <si>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</si>
  <si>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</si>
  <si>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</si>
  <si>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</si>
  <si>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</si>
  <si>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</si>
  <si>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</si>
  <si>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</si>
  <si>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</si>
  <si>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</si>
  <si>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</si>
  <si>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</si>
  <si>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</si>
  <si>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</si>
  <si>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</si>
  <si>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</si>
  <si>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</si>
  <si>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</si>
  <si>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</si>
  <si>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</si>
  <si>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</si>
  <si>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</si>
  <si>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</si>
  <si>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</si>
  <si>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</si>
  <si>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</si>
  <si>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</si>
  <si>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</si>
  <si>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</si>
  <si>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</si>
  <si>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</si>
  <si>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</si>
  <si>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</si>
  <si>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</si>
  <si>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</si>
  <si>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</si>
  <si>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</si>
  <si>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</si>
  <si>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</si>
  <si>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</si>
  <si>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</si>
  <si>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</si>
  <si>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</si>
  <si>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</si>
  <si>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</si>
  <si>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</si>
  <si>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</si>
  <si>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</si>
  <si>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</si>
  <si>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</si>
  <si>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</si>
  <si>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</si>
  <si>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</si>
  <si>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</si>
  <si>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</si>
  <si>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</si>
  <si>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</si>
  <si>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</si>
  <si>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</si>
  <si>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</si>
  <si>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</si>
  <si>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</si>
  <si>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</si>
  <si>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</si>
  <si>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</si>
  <si>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</si>
  <si>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</si>
  <si>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</si>
  <si>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</si>
  <si>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</si>
  <si>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</si>
  <si>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</si>
  <si>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</si>
  <si>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</si>
  <si>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</si>
  <si>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</si>
  <si>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</si>
  <si>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</si>
  <si>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</si>
  <si>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</si>
  <si>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</si>
  <si>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</si>
  <si>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</si>
  <si>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</si>
  <si>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</si>
  <si>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</si>
  <si>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</si>
  <si>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</si>
  <si>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</si>
  <si>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</si>
  <si>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</si>
  <si>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</si>
  <si>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</si>
  <si>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</si>
  <si>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</si>
  <si>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</si>
  <si>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</si>
  <si>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</si>
  <si>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</si>
  <si>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</si>
  <si>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</si>
  <si>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</si>
  <si>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</si>
  <si>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</si>
  <si>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</si>
  <si>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</si>
  <si>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</si>
  <si>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</si>
  <si>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</si>
  <si>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</si>
  <si>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</si>
  <si>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</si>
  <si>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</si>
  <si>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</si>
  <si>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</si>
  <si>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</si>
  <si>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</si>
  <si>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</si>
  <si>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</si>
  <si>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</si>
  <si>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</si>
  <si>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</si>
  <si>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</si>
  <si>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</si>
  <si>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</si>
  <si>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</si>
  <si>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</si>
  <si>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</si>
  <si>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</si>
  <si>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</si>
  <si>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</si>
  <si>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</si>
  <si>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</si>
  <si>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</si>
  <si>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</si>
  <si>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</si>
  <si>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</si>
  <si>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</si>
  <si>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</si>
  <si>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</si>
  <si>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</si>
  <si>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</si>
  <si>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</si>
  <si>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</si>
  <si>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</si>
  <si>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</si>
  <si>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</si>
  <si>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</si>
  <si>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</si>
  <si>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</si>
  <si>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</si>
  <si>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</si>
  <si>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</si>
  <si>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</si>
  <si>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</si>
  <si>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</si>
  <si>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</si>
  <si>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</si>
  <si>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</si>
  <si>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</si>
  <si>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</si>
  <si>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</si>
  <si>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</si>
  <si>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</si>
  <si>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</si>
  <si>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</si>
  <si>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</si>
  <si>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</si>
  <si>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</si>
  <si>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</si>
  <si>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</si>
  <si>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</si>
  <si>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</si>
  <si>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</si>
  <si>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</si>
  <si>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</si>
  <si>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</si>
  <si>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</si>
  <si>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</si>
  <si>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</si>
  <si>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</si>
  <si>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</si>
  <si>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</si>
  <si>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</si>
  <si>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</si>
  <si>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未来志向の日韓関係推進経費</t>
    <rPh sb="0" eb="2">
      <t>ミライ</t>
    </rPh>
    <rPh sb="2" eb="4">
      <t>シコウ</t>
    </rPh>
    <rPh sb="5" eb="7">
      <t>ニッカン</t>
    </rPh>
    <rPh sb="7" eb="9">
      <t>カンケイ</t>
    </rPh>
    <rPh sb="9" eb="11">
      <t>スイシン</t>
    </rPh>
    <rPh sb="11" eb="13">
      <t>ケイヒ</t>
    </rPh>
    <phoneticPr fontId="5"/>
  </si>
  <si>
    <t>アジア大洋州局</t>
    <rPh sb="3" eb="6">
      <t>タイヨウシュウ</t>
    </rPh>
    <rPh sb="6" eb="7">
      <t>キョク</t>
    </rPh>
    <phoneticPr fontId="5"/>
  </si>
  <si>
    <t>○</t>
  </si>
  <si>
    <t>外務省設置法第4条
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</si>
  <si>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t>
    <phoneticPr fontId="5"/>
  </si>
  <si>
    <t>未来志向の日韓関係の更なる発展と，北東アジア課地域の安定と繁栄に向けた連携・協力の強化を併せて進展させるために必要な施策を講じるもの。</t>
    <rPh sb="0" eb="2">
      <t>ミライ</t>
    </rPh>
    <rPh sb="2" eb="4">
      <t>シコウ</t>
    </rPh>
    <rPh sb="5" eb="7">
      <t>ニッカン</t>
    </rPh>
    <rPh sb="7" eb="9">
      <t>カンケイ</t>
    </rPh>
    <rPh sb="10" eb="11">
      <t>サラ</t>
    </rPh>
    <rPh sb="13" eb="15">
      <t>ハッテン</t>
    </rPh>
    <rPh sb="17" eb="23">
      <t>アホク</t>
    </rPh>
    <rPh sb="23" eb="25">
      <t>チイキ</t>
    </rPh>
    <rPh sb="26" eb="28">
      <t>アンテイ</t>
    </rPh>
    <rPh sb="29" eb="31">
      <t>ハンエイ</t>
    </rPh>
    <rPh sb="32" eb="33">
      <t>ム</t>
    </rPh>
    <rPh sb="35" eb="37">
      <t>レンケイ</t>
    </rPh>
    <rPh sb="38" eb="40">
      <t>キョウリョク</t>
    </rPh>
    <rPh sb="41" eb="43">
      <t>キョウカ</t>
    </rPh>
    <rPh sb="44" eb="45">
      <t>アワ</t>
    </rPh>
    <rPh sb="47" eb="49">
      <t>シンテン</t>
    </rPh>
    <rPh sb="55" eb="57">
      <t>ヒツヨウ</t>
    </rPh>
    <rPh sb="58" eb="60">
      <t>セサク</t>
    </rPh>
    <rPh sb="61" eb="62">
      <t>コウ</t>
    </rPh>
    <phoneticPr fontId="5"/>
  </si>
  <si>
    <t>限られた予算や人的投入資源を効率的に活用し，日韓関係における以下の諸分野での施策を実施する。
（１）政治分野の対話の促進（日韓政策対話，日韓ＥＰＡなど）
（２）人的交流の拡大（日韓フォーラム，日韓市民交流など）
（３）日韓間の過去に起因する諸問題への取組（韓国人遺骨返還，遺族追悼巡礼，日韓歴史共同研究など）
（４）日韓間の懸案への対応（領土問題特別調査など）</t>
    <rPh sb="0" eb="1">
      <t>カギ</t>
    </rPh>
    <rPh sb="4" eb="6">
      <t>ヨサン</t>
    </rPh>
    <rPh sb="7" eb="9">
      <t>ジンテキ</t>
    </rPh>
    <rPh sb="9" eb="11">
      <t>トウニュウ</t>
    </rPh>
    <rPh sb="11" eb="13">
      <t>シゲン</t>
    </rPh>
    <rPh sb="14" eb="17">
      <t>コウリツテキ</t>
    </rPh>
    <rPh sb="18" eb="20">
      <t>カツヨウ</t>
    </rPh>
    <rPh sb="22" eb="24">
      <t>ニッカン</t>
    </rPh>
    <rPh sb="24" eb="26">
      <t>カンケイ</t>
    </rPh>
    <rPh sb="30" eb="32">
      <t>イカ</t>
    </rPh>
    <rPh sb="33" eb="36">
      <t>ショブンヤ</t>
    </rPh>
    <rPh sb="38" eb="40">
      <t>セサク</t>
    </rPh>
    <rPh sb="41" eb="43">
      <t>ジッシ</t>
    </rPh>
    <rPh sb="50" eb="52">
      <t>セイジ</t>
    </rPh>
    <rPh sb="52" eb="54">
      <t>ブンヤ</t>
    </rPh>
    <rPh sb="55" eb="57">
      <t>タイワ</t>
    </rPh>
    <rPh sb="58" eb="60">
      <t>ソクシン</t>
    </rPh>
    <rPh sb="61" eb="63">
      <t>ニッカン</t>
    </rPh>
    <rPh sb="63" eb="65">
      <t>セイサク</t>
    </rPh>
    <rPh sb="65" eb="67">
      <t>タイワ</t>
    </rPh>
    <rPh sb="68" eb="70">
      <t>ニッカン</t>
    </rPh>
    <rPh sb="80" eb="82">
      <t>ジンテキ</t>
    </rPh>
    <rPh sb="82" eb="84">
      <t>コウリュウ</t>
    </rPh>
    <rPh sb="85" eb="87">
      <t>カクダイ</t>
    </rPh>
    <rPh sb="88" eb="90">
      <t>ニッカン</t>
    </rPh>
    <rPh sb="96" eb="98">
      <t>ニッカン</t>
    </rPh>
    <rPh sb="98" eb="100">
      <t>シミン</t>
    </rPh>
    <rPh sb="100" eb="102">
      <t>コウリュウ</t>
    </rPh>
    <rPh sb="109" eb="112">
      <t>ニッカンカン</t>
    </rPh>
    <rPh sb="113" eb="115">
      <t>カコ</t>
    </rPh>
    <rPh sb="116" eb="118">
      <t>キイン</t>
    </rPh>
    <rPh sb="120" eb="123">
      <t>ショモンダイ</t>
    </rPh>
    <rPh sb="125" eb="127">
      <t>トリクミ</t>
    </rPh>
    <rPh sb="128" eb="131">
      <t>カンコクジン</t>
    </rPh>
    <rPh sb="131" eb="133">
      <t>イコツ</t>
    </rPh>
    <rPh sb="133" eb="135">
      <t>ヘンカン</t>
    </rPh>
    <rPh sb="136" eb="138">
      <t>イゾク</t>
    </rPh>
    <rPh sb="138" eb="140">
      <t>ツイトウ</t>
    </rPh>
    <rPh sb="140" eb="142">
      <t>ジュンレイ</t>
    </rPh>
    <rPh sb="143" eb="145">
      <t>ニッカン</t>
    </rPh>
    <rPh sb="145" eb="147">
      <t>レキシ</t>
    </rPh>
    <rPh sb="147" eb="149">
      <t>キョウドウ</t>
    </rPh>
    <rPh sb="149" eb="151">
      <t>ケンキュウ</t>
    </rPh>
    <rPh sb="158" eb="161">
      <t>ニッカンカン</t>
    </rPh>
    <rPh sb="162" eb="164">
      <t>ケンアン</t>
    </rPh>
    <rPh sb="166" eb="168">
      <t>タイオウ</t>
    </rPh>
    <rPh sb="169" eb="171">
      <t>リョウド</t>
    </rPh>
    <rPh sb="171" eb="173">
      <t>モンダイ</t>
    </rPh>
    <rPh sb="173" eb="175">
      <t>トクベツ</t>
    </rPh>
    <rPh sb="175" eb="177">
      <t>チョウサ</t>
    </rPh>
    <phoneticPr fontId="5"/>
  </si>
  <si>
    <t>-</t>
    <phoneticPr fontId="5"/>
  </si>
  <si>
    <t>領土問題特別調査費</t>
    <rPh sb="0" eb="2">
      <t>リョウド</t>
    </rPh>
    <rPh sb="2" eb="4">
      <t>モンダイ</t>
    </rPh>
    <rPh sb="4" eb="6">
      <t>トクベツ</t>
    </rPh>
    <rPh sb="6" eb="9">
      <t>チョウサヒ</t>
    </rPh>
    <phoneticPr fontId="5"/>
  </si>
  <si>
    <t>日韓フォーラム関連経費</t>
    <rPh sb="0" eb="2">
      <t>ニッカン</t>
    </rPh>
    <rPh sb="7" eb="9">
      <t>カンレン</t>
    </rPh>
    <rPh sb="9" eb="11">
      <t>ケイヒ</t>
    </rPh>
    <phoneticPr fontId="5"/>
  </si>
  <si>
    <t>韓国人遺族追悼巡礼支援事業</t>
    <rPh sb="0" eb="2">
      <t>カンコク</t>
    </rPh>
    <rPh sb="2" eb="3">
      <t>ジン</t>
    </rPh>
    <rPh sb="3" eb="5">
      <t>イゾク</t>
    </rPh>
    <rPh sb="5" eb="7">
      <t>ツイトウ</t>
    </rPh>
    <rPh sb="7" eb="9">
      <t>ジュンレイ</t>
    </rPh>
    <rPh sb="9" eb="11">
      <t>シエン</t>
    </rPh>
    <rPh sb="11" eb="13">
      <t>ジギョウ</t>
    </rPh>
    <phoneticPr fontId="5"/>
  </si>
  <si>
    <t>日韓政策対話</t>
    <rPh sb="0" eb="2">
      <t>ニッカン</t>
    </rPh>
    <rPh sb="2" eb="4">
      <t>セイサク</t>
    </rPh>
    <rPh sb="4" eb="6">
      <t>タイワ</t>
    </rPh>
    <phoneticPr fontId="5"/>
  </si>
  <si>
    <t>日韓歴史共同推進計画</t>
    <rPh sb="0" eb="2">
      <t>ニッカン</t>
    </rPh>
    <rPh sb="2" eb="4">
      <t>レキシ</t>
    </rPh>
    <rPh sb="4" eb="6">
      <t>キョウドウ</t>
    </rPh>
    <rPh sb="6" eb="8">
      <t>スイシン</t>
    </rPh>
    <rPh sb="8" eb="10">
      <t>ケイカク</t>
    </rPh>
    <phoneticPr fontId="5"/>
  </si>
  <si>
    <t>未来志向の日韓関係に資する政策面での協調及び理解促進を図るものであるため，事業の性質上定量的な成果目標及び成果指標を設定することは困難。</t>
    <phoneticPr fontId="5"/>
  </si>
  <si>
    <t>相互理解の促進による日韓関係の前進，未来志向の日韓関係の構築，首脳会談の実現を目標としている。また，様々な政策面で協調し，相互理解を促進するため，韓国側との各種協議を行ってきている。なお，平成２６年度以降，外相会談は緊密に行ってきている。</t>
    <phoneticPr fontId="5"/>
  </si>
  <si>
    <t>日韓関係の発展・推進については，人的交流の増加にもつながるものであり，二国間の人的往来を代替目標とする。</t>
    <phoneticPr fontId="5"/>
  </si>
  <si>
    <t>日本からの訪韓者数及び韓国からの来訪者数を合わせた人数。（事業の性質に鑑み，目標最終年度は設定しない。）</t>
    <phoneticPr fontId="5"/>
  </si>
  <si>
    <t>万人</t>
    <rPh sb="0" eb="2">
      <t>マンニン</t>
    </rPh>
    <phoneticPr fontId="5"/>
  </si>
  <si>
    <t>日韓経済関係の発展については，推進されることにより影響を受ける日韓間の投資額を代替目標とする。</t>
    <phoneticPr fontId="5"/>
  </si>
  <si>
    <t>億ドル</t>
    <rPh sb="0" eb="1">
      <t>オク</t>
    </rPh>
    <phoneticPr fontId="5"/>
  </si>
  <si>
    <t>日本から韓国への投資額（事業の性質に鑑み，目標最終年度は設定しない。）</t>
    <phoneticPr fontId="5"/>
  </si>
  <si>
    <t>韓国から日本への投資額（事業の性質に鑑み，目標最終年度は設定しない。）</t>
    <phoneticPr fontId="5"/>
  </si>
  <si>
    <t>日韓歴史家会議開催</t>
    <rPh sb="0" eb="2">
      <t>ニッカン</t>
    </rPh>
    <rPh sb="2" eb="5">
      <t>レキシカ</t>
    </rPh>
    <rPh sb="5" eb="7">
      <t>カイギ</t>
    </rPh>
    <rPh sb="7" eb="9">
      <t>カイサイ</t>
    </rPh>
    <phoneticPr fontId="5"/>
  </si>
  <si>
    <t>回</t>
    <rPh sb="0" eb="1">
      <t>カイ</t>
    </rPh>
    <phoneticPr fontId="5"/>
  </si>
  <si>
    <t>日韓フォーラム開催</t>
    <rPh sb="0" eb="2">
      <t>ニッカン</t>
    </rPh>
    <rPh sb="7" eb="9">
      <t>カイサイ</t>
    </rPh>
    <phoneticPr fontId="5"/>
  </si>
  <si>
    <t>啓発宣伝パンフレットの印刷</t>
    <rPh sb="0" eb="2">
      <t>ケイハツ</t>
    </rPh>
    <rPh sb="2" eb="4">
      <t>センデン</t>
    </rPh>
    <rPh sb="11" eb="13">
      <t>インサツ</t>
    </rPh>
    <phoneticPr fontId="5"/>
  </si>
  <si>
    <t>部</t>
    <rPh sb="0" eb="1">
      <t>ブ</t>
    </rPh>
    <phoneticPr fontId="5"/>
  </si>
  <si>
    <t>日韓歴史家会議開催経費／参加者数　　　　　　　　　　　　　　</t>
    <rPh sb="0" eb="2">
      <t>ニッカン</t>
    </rPh>
    <rPh sb="2" eb="5">
      <t>レキシカ</t>
    </rPh>
    <rPh sb="5" eb="7">
      <t>カイギ</t>
    </rPh>
    <rPh sb="7" eb="9">
      <t>カイサイ</t>
    </rPh>
    <rPh sb="9" eb="11">
      <t>ケイヒ</t>
    </rPh>
    <rPh sb="12" eb="15">
      <t>サンカシャ</t>
    </rPh>
    <rPh sb="15" eb="16">
      <t>カズ</t>
    </rPh>
    <phoneticPr fontId="5"/>
  </si>
  <si>
    <t>円</t>
    <rPh sb="0" eb="1">
      <t>エン</t>
    </rPh>
    <phoneticPr fontId="5"/>
  </si>
  <si>
    <t>3,529,904
/25</t>
    <phoneticPr fontId="5"/>
  </si>
  <si>
    <t>3,660,460
/32</t>
    <phoneticPr fontId="5"/>
  </si>
  <si>
    <t>日韓フォーラム開催経費／参加者数　</t>
    <rPh sb="0" eb="2">
      <t>ニッカン</t>
    </rPh>
    <rPh sb="7" eb="9">
      <t>カイサイ</t>
    </rPh>
    <rPh sb="9" eb="11">
      <t>ケイヒ</t>
    </rPh>
    <rPh sb="12" eb="15">
      <t>サンカシャ</t>
    </rPh>
    <rPh sb="15" eb="16">
      <t>カズ</t>
    </rPh>
    <phoneticPr fontId="5"/>
  </si>
  <si>
    <t>5,252,615
/68</t>
    <phoneticPr fontId="5"/>
  </si>
  <si>
    <t>9,020,745
/51</t>
    <phoneticPr fontId="5"/>
  </si>
  <si>
    <t>竹島パンフレット執行額／発行部数　　　　　　　　　　　　　　</t>
    <rPh sb="0" eb="2">
      <t>タケシマ</t>
    </rPh>
    <rPh sb="8" eb="10">
      <t>シッコウ</t>
    </rPh>
    <rPh sb="10" eb="11">
      <t>ガク</t>
    </rPh>
    <rPh sb="12" eb="14">
      <t>ハッコウ</t>
    </rPh>
    <rPh sb="14" eb="16">
      <t>ブスウ</t>
    </rPh>
    <phoneticPr fontId="5"/>
  </si>
  <si>
    <t>3,794,025
/43,000</t>
    <phoneticPr fontId="5"/>
  </si>
  <si>
    <t>793,800
/8,710</t>
    <phoneticPr fontId="5"/>
  </si>
  <si>
    <t>2,732,000/24,000</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</si>
  <si>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</si>
  <si>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３　未来志向の日韓関係の推進</t>
    <phoneticPr fontId="5"/>
  </si>
  <si>
    <t>日韓首脳・外相会談の開催回数（電話会談を除く）（※注：26年度までは首脳会談のみの目標及び実績値）</t>
    <phoneticPr fontId="5"/>
  </si>
  <si>
    <t>首脳・外相会談は両国関係の重要性・緊密性を確認する重要な機会。</t>
    <phoneticPr fontId="5"/>
  </si>
  <si>
    <t>韓国は，我が国にとって最も重要な隣国であり，国交正常化５０周年を過ぎ，経済・文化・人的交流がますます重要になっている。</t>
    <phoneticPr fontId="5"/>
  </si>
  <si>
    <t>各々の分野において，人材交流や政府間での協議を行っており，国が行うべきものである。</t>
    <phoneticPr fontId="5"/>
  </si>
  <si>
    <t>経済・文化・歴史的事実からしても重要な隣国であり，政策目的の重要性，政策体系での優先度は極めて高い。</t>
    <phoneticPr fontId="5"/>
  </si>
  <si>
    <t>有</t>
  </si>
  <si>
    <t>無</t>
  </si>
  <si>
    <t>専門的であり，設備，関係者との人脈など通常の業者では困難な事業であるが，公示等の延長，説明書の書きぶりの再考など改善を行っていく。</t>
    <phoneticPr fontId="5"/>
  </si>
  <si>
    <t>‐</t>
  </si>
  <si>
    <t>競争性を維持しており，適切である。</t>
    <phoneticPr fontId="5"/>
  </si>
  <si>
    <t>事業実施にあたり，必要な案件に限定されている。</t>
    <phoneticPr fontId="5"/>
  </si>
  <si>
    <t>有識者の日程が確保できず派遣の延期等出来なかった。</t>
    <phoneticPr fontId="5"/>
  </si>
  <si>
    <t>成果実積は成果目標に見合っており，実積を踏まえ，政策・企画・立案等にとって重要な基礎となっている。</t>
    <phoneticPr fontId="5"/>
  </si>
  <si>
    <t>日韓関係を発展させていく上で，実積は見合っている。</t>
    <phoneticPr fontId="5"/>
  </si>
  <si>
    <t>経済・文化交流・広報啓発活動に活用されている。</t>
    <phoneticPr fontId="5"/>
  </si>
  <si>
    <t>外務省</t>
  </si>
  <si>
    <t>本予算は，未来志向の日韓関係の進展と，北東アジア地域の安定と繁栄へ向けた連携・協力の強化を併せて進展させるため，極めて重要であり，事業実施に際しては，絶えず点検しつつ，事業効果を高めるとともに，経費の節減に努める。</t>
    <phoneticPr fontId="5"/>
  </si>
  <si>
    <t>【領土部分】領土関連の広報を担う，外務省広報文化戦略課や国内広報室，内閣官房領土・主権対策室等との連携により各種事業の効率化を図る。</t>
    <phoneticPr fontId="5"/>
  </si>
  <si>
    <t>336,340,355,362,368,384,392</t>
    <phoneticPr fontId="5"/>
  </si>
  <si>
    <t>336,340,355,358,362,382,392</t>
    <phoneticPr fontId="5"/>
  </si>
  <si>
    <t>２２３</t>
    <phoneticPr fontId="5"/>
  </si>
  <si>
    <t>0005</t>
    <phoneticPr fontId="5"/>
  </si>
  <si>
    <t>0006</t>
    <phoneticPr fontId="5"/>
  </si>
  <si>
    <t>諸謝金</t>
    <rPh sb="0" eb="1">
      <t>ショ</t>
    </rPh>
    <rPh sb="1" eb="3">
      <t>シャキン</t>
    </rPh>
    <phoneticPr fontId="5"/>
  </si>
  <si>
    <t>領土問題に関する調査研究</t>
    <rPh sb="0" eb="2">
      <t>リョウド</t>
    </rPh>
    <rPh sb="2" eb="4">
      <t>モンダイ</t>
    </rPh>
    <rPh sb="5" eb="6">
      <t>カン</t>
    </rPh>
    <rPh sb="8" eb="10">
      <t>チョウサ</t>
    </rPh>
    <rPh sb="10" eb="12">
      <t>ケンキュウ</t>
    </rPh>
    <phoneticPr fontId="5"/>
  </si>
  <si>
    <t>韓国人遺族追悼巡礼支援</t>
    <rPh sb="0" eb="3">
      <t>カンコクジン</t>
    </rPh>
    <rPh sb="3" eb="5">
      <t>イゾク</t>
    </rPh>
    <rPh sb="5" eb="7">
      <t>ツイトウ</t>
    </rPh>
    <rPh sb="7" eb="9">
      <t>ジュンレイ</t>
    </rPh>
    <rPh sb="9" eb="11">
      <t>シエン</t>
    </rPh>
    <phoneticPr fontId="5"/>
  </si>
  <si>
    <t>会議運営経費（日韓フォーラム）</t>
    <rPh sb="0" eb="2">
      <t>カイギ</t>
    </rPh>
    <rPh sb="2" eb="4">
      <t>ウンエイ</t>
    </rPh>
    <rPh sb="4" eb="6">
      <t>ケイヒ</t>
    </rPh>
    <rPh sb="7" eb="9">
      <t>ニッカン</t>
    </rPh>
    <phoneticPr fontId="5"/>
  </si>
  <si>
    <t>会議運営経費（日韓歴史家会議）</t>
    <rPh sb="0" eb="2">
      <t>カイギ</t>
    </rPh>
    <rPh sb="2" eb="4">
      <t>ウンエイ</t>
    </rPh>
    <rPh sb="4" eb="6">
      <t>ケイヒ</t>
    </rPh>
    <rPh sb="7" eb="9">
      <t>ニッカン</t>
    </rPh>
    <rPh sb="9" eb="12">
      <t>レキシカ</t>
    </rPh>
    <rPh sb="12" eb="14">
      <t>カイギ</t>
    </rPh>
    <phoneticPr fontId="5"/>
  </si>
  <si>
    <t>調査研究謝礼（有識者）</t>
    <rPh sb="0" eb="2">
      <t>チョウサ</t>
    </rPh>
    <rPh sb="2" eb="4">
      <t>ケンキュウ</t>
    </rPh>
    <rPh sb="4" eb="6">
      <t>シャレイ</t>
    </rPh>
    <rPh sb="7" eb="10">
      <t>ユウシキシャ</t>
    </rPh>
    <phoneticPr fontId="5"/>
  </si>
  <si>
    <t>同時通訳</t>
    <rPh sb="0" eb="2">
      <t>ドウジ</t>
    </rPh>
    <rPh sb="2" eb="4">
      <t>ツウヤク</t>
    </rPh>
    <phoneticPr fontId="5"/>
  </si>
  <si>
    <t>庁費</t>
    <rPh sb="0" eb="1">
      <t>チョウ</t>
    </rPh>
    <rPh sb="1" eb="2">
      <t>ヒ</t>
    </rPh>
    <phoneticPr fontId="5"/>
  </si>
  <si>
    <t>レセプション開催被</t>
    <rPh sb="6" eb="9">
      <t>カイサイヒ</t>
    </rPh>
    <phoneticPr fontId="5"/>
  </si>
  <si>
    <t>招へい費</t>
    <rPh sb="0" eb="1">
      <t>ショウ</t>
    </rPh>
    <rPh sb="3" eb="4">
      <t>ヒ</t>
    </rPh>
    <phoneticPr fontId="5"/>
  </si>
  <si>
    <t>招へい業務委託経費</t>
    <rPh sb="0" eb="1">
      <t>ショウ</t>
    </rPh>
    <rPh sb="3" eb="5">
      <t>ギョウム</t>
    </rPh>
    <rPh sb="5" eb="7">
      <t>イタク</t>
    </rPh>
    <rPh sb="7" eb="9">
      <t>ケイヒ</t>
    </rPh>
    <phoneticPr fontId="5"/>
  </si>
  <si>
    <t>旅費</t>
    <rPh sb="0" eb="2">
      <t>リョヒ</t>
    </rPh>
    <phoneticPr fontId="5"/>
  </si>
  <si>
    <t>国外出張旅費</t>
    <rPh sb="0" eb="2">
      <t>コクガイ</t>
    </rPh>
    <rPh sb="2" eb="4">
      <t>シュッチョウ</t>
    </rPh>
    <rPh sb="4" eb="6">
      <t>リョヒ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</si>
  <si>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</si>
  <si>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</si>
  <si>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</si>
  <si>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</si>
  <si>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</si>
  <si>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竹島問題に関する調査研究</t>
    <rPh sb="0" eb="2">
      <t>タケシマ</t>
    </rPh>
    <rPh sb="2" eb="4">
      <t>モンダイ</t>
    </rPh>
    <rPh sb="5" eb="6">
      <t>カン</t>
    </rPh>
    <rPh sb="8" eb="10">
      <t>チョウサ</t>
    </rPh>
    <rPh sb="10" eb="12">
      <t>ケンキュウ</t>
    </rPh>
    <phoneticPr fontId="5"/>
  </si>
  <si>
    <t>(財)日本国際交流センター</t>
    <rPh sb="0" eb="3">
      <t>ザイ</t>
    </rPh>
    <rPh sb="3" eb="5">
      <t>ニホン</t>
    </rPh>
    <rPh sb="5" eb="7">
      <t>コクサイ</t>
    </rPh>
    <rPh sb="7" eb="9">
      <t>コウリュウ</t>
    </rPh>
    <phoneticPr fontId="5"/>
  </si>
  <si>
    <t>会議運営</t>
    <rPh sb="0" eb="2">
      <t>カイギ</t>
    </rPh>
    <rPh sb="2" eb="4">
      <t>ウンエイ</t>
    </rPh>
    <phoneticPr fontId="5"/>
  </si>
  <si>
    <t>(株)アイツアーズ</t>
    <rPh sb="0" eb="3">
      <t>カブ</t>
    </rPh>
    <phoneticPr fontId="5"/>
  </si>
  <si>
    <t>韓国人遺族追悼巡礼手配</t>
    <rPh sb="0" eb="2">
      <t>カンコク</t>
    </rPh>
    <rPh sb="2" eb="3">
      <t>ジン</t>
    </rPh>
    <rPh sb="3" eb="5">
      <t>イゾク</t>
    </rPh>
    <rPh sb="5" eb="7">
      <t>ツイトウ</t>
    </rPh>
    <rPh sb="7" eb="9">
      <t>ジュンレイ</t>
    </rPh>
    <rPh sb="9" eb="11">
      <t>テハイ</t>
    </rPh>
    <phoneticPr fontId="5"/>
  </si>
  <si>
    <t>（公財）日韓文化交流基金</t>
    <rPh sb="1" eb="2">
      <t>コウ</t>
    </rPh>
    <rPh sb="2" eb="3">
      <t>ザイ</t>
    </rPh>
    <rPh sb="4" eb="6">
      <t>ニッカン</t>
    </rPh>
    <rPh sb="6" eb="8">
      <t>ブンカ</t>
    </rPh>
    <rPh sb="8" eb="10">
      <t>コウリュウ</t>
    </rPh>
    <rPh sb="10" eb="12">
      <t>キキン</t>
    </rPh>
    <phoneticPr fontId="5"/>
  </si>
  <si>
    <t>歴史家会議開催手配</t>
    <rPh sb="0" eb="3">
      <t>レキシカ</t>
    </rPh>
    <rPh sb="3" eb="5">
      <t>カイギ</t>
    </rPh>
    <rPh sb="5" eb="7">
      <t>カイサイ</t>
    </rPh>
    <rPh sb="7" eb="9">
      <t>テハイ</t>
    </rPh>
    <phoneticPr fontId="5"/>
  </si>
  <si>
    <t>有識者会議出席謝礼</t>
    <rPh sb="0" eb="3">
      <t>ユウシキシャ</t>
    </rPh>
    <rPh sb="3" eb="5">
      <t>カイギ</t>
    </rPh>
    <rPh sb="5" eb="7">
      <t>シュッセキ</t>
    </rPh>
    <rPh sb="7" eb="9">
      <t>シャレイ</t>
    </rPh>
    <phoneticPr fontId="5"/>
  </si>
  <si>
    <t>個人（Ｆ）</t>
    <rPh sb="0" eb="2">
      <t>コジン</t>
    </rPh>
    <phoneticPr fontId="5"/>
  </si>
  <si>
    <t>個人（Ｇ）</t>
    <rPh sb="0" eb="2">
      <t>コジン</t>
    </rPh>
    <phoneticPr fontId="5"/>
  </si>
  <si>
    <t>個人（Ｉ）</t>
    <rPh sb="0" eb="2">
      <t>コジン</t>
    </rPh>
    <phoneticPr fontId="5"/>
  </si>
  <si>
    <t>個人（海外）</t>
    <rPh sb="0" eb="2">
      <t>コジン</t>
    </rPh>
    <rPh sb="3" eb="5">
      <t>カイガイ</t>
    </rPh>
    <phoneticPr fontId="5"/>
  </si>
  <si>
    <t>個人（Ｊ）</t>
    <rPh sb="0" eb="2">
      <t>コジン</t>
    </rPh>
    <phoneticPr fontId="5"/>
  </si>
  <si>
    <t>個人（Ｋ）</t>
    <rPh sb="0" eb="2">
      <t>コジン</t>
    </rPh>
    <phoneticPr fontId="5"/>
  </si>
  <si>
    <t>旅費</t>
    <rPh sb="0" eb="2">
      <t>リョヒ</t>
    </rPh>
    <phoneticPr fontId="5"/>
  </si>
  <si>
    <t>5,681,410
/75</t>
    <phoneticPr fontId="5"/>
  </si>
  <si>
    <t>（作成せず）</t>
    <rPh sb="1" eb="3">
      <t>サクセイ</t>
    </rPh>
    <phoneticPr fontId="5"/>
  </si>
  <si>
    <t>2,944,513
/46</t>
    <phoneticPr fontId="5"/>
  </si>
  <si>
    <t>3,911,000/40</t>
    <phoneticPr fontId="5"/>
  </si>
  <si>
    <t>10,166,000/70</t>
    <phoneticPr fontId="5"/>
  </si>
  <si>
    <t>北東アジア第一課</t>
    <rPh sb="0" eb="2">
      <t>ホクトウ</t>
    </rPh>
    <rPh sb="5" eb="6">
      <t>ダイ</t>
    </rPh>
    <rPh sb="6" eb="7">
      <t>イチ</t>
    </rPh>
    <rPh sb="7" eb="8">
      <t>カ</t>
    </rPh>
    <phoneticPr fontId="5"/>
  </si>
  <si>
    <t>課長　　長尾　成敏</t>
    <rPh sb="0" eb="2">
      <t>カチョウ</t>
    </rPh>
    <rPh sb="4" eb="6">
      <t>ナガオ</t>
    </rPh>
    <rPh sb="7" eb="8">
      <t>ナ</t>
    </rPh>
    <phoneticPr fontId="5"/>
  </si>
  <si>
    <t>日韓フォーラムの韓国開催に伴う国内開催経費を減額。
韓国人遺族追悼巡礼支援事業を年１回から年２回実施に増額。</t>
    <rPh sb="0" eb="2">
      <t>ニッカン</t>
    </rPh>
    <rPh sb="8" eb="10">
      <t>カンコク</t>
    </rPh>
    <rPh sb="10" eb="12">
      <t>カイサイ</t>
    </rPh>
    <rPh sb="13" eb="14">
      <t>トモナ</t>
    </rPh>
    <rPh sb="15" eb="17">
      <t>コクナイ</t>
    </rPh>
    <rPh sb="17" eb="19">
      <t>カイサイ</t>
    </rPh>
    <rPh sb="19" eb="21">
      <t>ケイヒ</t>
    </rPh>
    <rPh sb="22" eb="24">
      <t>ゲンガク</t>
    </rPh>
    <rPh sb="27" eb="30">
      <t>カンコクジン</t>
    </rPh>
    <rPh sb="30" eb="32">
      <t>イゾク</t>
    </rPh>
    <rPh sb="32" eb="34">
      <t>ツイトウ</t>
    </rPh>
    <rPh sb="34" eb="36">
      <t>ジュンレイ</t>
    </rPh>
    <rPh sb="36" eb="38">
      <t>シエン</t>
    </rPh>
    <rPh sb="38" eb="40">
      <t>ジギョウ</t>
    </rPh>
    <rPh sb="41" eb="42">
      <t>ネン</t>
    </rPh>
    <rPh sb="43" eb="44">
      <t>カイ</t>
    </rPh>
    <rPh sb="46" eb="47">
      <t>ネン</t>
    </rPh>
    <rPh sb="48" eb="49">
      <t>カイ</t>
    </rPh>
    <rPh sb="49" eb="51">
      <t>ジッシ</t>
    </rPh>
    <rPh sb="52" eb="54">
      <t>ゾウガク</t>
    </rPh>
    <phoneticPr fontId="5"/>
  </si>
  <si>
    <t>竹島問題への対応の一層の強化が望まれる。</t>
    <phoneticPr fontId="5"/>
  </si>
  <si>
    <t xml:space="preserve">外部有識者の指摘を踏まえつつも，事業の効率化による経費の縮減に努める。また，年間の執行計画を立案するなど，執行額と予算額の乖離の改善に努める。 </t>
    <rPh sb="0" eb="2">
      <t>ガイブ</t>
    </rPh>
    <rPh sb="2" eb="5">
      <t>ユウシキシャ</t>
    </rPh>
    <rPh sb="6" eb="8">
      <t>シテキ</t>
    </rPh>
    <rPh sb="9" eb="10">
      <t>フ</t>
    </rPh>
    <rPh sb="16" eb="18">
      <t>ジギョウ</t>
    </rPh>
    <rPh sb="38" eb="40">
      <t>ネンカン</t>
    </rPh>
    <rPh sb="41" eb="43">
      <t>シッコウ</t>
    </rPh>
    <rPh sb="43" eb="45">
      <t>ケイカク</t>
    </rPh>
    <rPh sb="46" eb="48">
      <t>リツアン</t>
    </rPh>
    <phoneticPr fontId="5"/>
  </si>
  <si>
    <t>外部有識者の所見を踏まえ，計画的・効率的な事業の実施に努める。</t>
    <rPh sb="0" eb="2">
      <t>ガイブ</t>
    </rPh>
    <rPh sb="2" eb="5">
      <t>ユウシキシャ</t>
    </rPh>
    <rPh sb="6" eb="8">
      <t>ショケン</t>
    </rPh>
    <rPh sb="9" eb="10">
      <t>フ</t>
    </rPh>
    <rPh sb="13" eb="16">
      <t>ケイカクテキ</t>
    </rPh>
    <rPh sb="17" eb="20">
      <t>コウリツテキ</t>
    </rPh>
    <rPh sb="21" eb="23">
      <t>ジギョウ</t>
    </rPh>
    <rPh sb="24" eb="26">
      <t>ジッシ</t>
    </rPh>
    <rPh sb="27" eb="2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</si>
</sst>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2</xdr:rowOff>
    </xdr:from>
    <xdr:to>
      <xdr:col>44</xdr:col>
      <xdr:colOff>146801</xdr:colOff>
      <xdr:row>750</xdr:row>
      <xdr:rowOff>33863</xdr:rowOff>
    </xdr:to>
    <xdr:grpSp>
      <xdr:nvGrpSpPr>
        <xdr:cNvPr id="65" name="グループ化 64"/>
        <xdr:cNvGrpSpPr/>
      </xdr:nvGrpSpPr>
      <xdr:grpSpPr>
        <a:xfrm>
          <a:off x="1809750" y="45148502"/>
          <a:ext cx="7184718" cy="3526361"/>
          <a:chOff x="1205634" y="49988427"/>
          <a:chExt cx="6593607" cy="3546811"/>
        </a:xfrm>
      </xdr:grpSpPr>
      <xdr:sp macro="" textlink="">
        <xdr:nvSpPr>
          <xdr:cNvPr id="66" name="テキスト ボックス 65"/>
          <xdr:cNvSpPr txBox="1"/>
        </xdr:nvSpPr>
        <xdr:spPr>
          <a:xfrm>
            <a:off x="2588317" y="50301610"/>
            <a:ext cx="2747299" cy="5180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 name="テキスト ボックス 66"/>
          <xdr:cNvSpPr txBox="1"/>
        </xdr:nvSpPr>
        <xdr:spPr>
          <a:xfrm>
            <a:off x="4905433" y="51342681"/>
            <a:ext cx="2783050" cy="63435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68" name="テキスト ボックス 67"/>
          <xdr:cNvSpPr txBox="1"/>
        </xdr:nvSpPr>
        <xdr:spPr>
          <a:xfrm>
            <a:off x="5029826" y="53302354"/>
            <a:ext cx="2606341" cy="2328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（有識者国内出張旅費）</a:t>
            </a:r>
          </a:p>
        </xdr:txBody>
      </xdr:sp>
      <xdr:sp macro="" textlink="">
        <xdr:nvSpPr>
          <xdr:cNvPr id="69" name="テキスト ボックス 68"/>
          <xdr:cNvSpPr txBox="1"/>
        </xdr:nvSpPr>
        <xdr:spPr>
          <a:xfrm>
            <a:off x="4966146" y="52543634"/>
            <a:ext cx="2833095" cy="61729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出張５人　（委員等旅費）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71" name="テキスト ボックス 70"/>
          <xdr:cNvSpPr txBox="1"/>
        </xdr:nvSpPr>
        <xdr:spPr>
          <a:xfrm>
            <a:off x="5293707" y="52193468"/>
            <a:ext cx="2129129" cy="22990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調査費</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72" name="直線コネクタ 71"/>
          <xdr:cNvCxnSpPr>
            <a:stCxn id="66" idx="2"/>
          </xdr:cNvCxnSpPr>
        </xdr:nvCxnSpPr>
        <xdr:spPr>
          <a:xfrm>
            <a:off x="3961967" y="50819632"/>
            <a:ext cx="292" cy="1965830"/>
          </a:xfrm>
          <a:prstGeom prst="line">
            <a:avLst/>
          </a:prstGeom>
          <a:noFill/>
          <a:ln w="9525" cap="flat" cmpd="sng" algn="ctr">
            <a:solidFill>
              <a:sysClr val="windowText" lastClr="000000"/>
            </a:solidFill>
            <a:prstDash val="solid"/>
          </a:ln>
          <a:effectLst/>
        </xdr:spPr>
      </xdr:cxnSp>
      <xdr:cxnSp macro="">
        <xdr:nvCxnSpPr>
          <xdr:cNvPr id="73" name="直線矢印コネクタ 72"/>
          <xdr:cNvCxnSpPr/>
        </xdr:nvCxnSpPr>
        <xdr:spPr>
          <a:xfrm>
            <a:off x="3958514" y="52803994"/>
            <a:ext cx="995957" cy="0"/>
          </a:xfrm>
          <a:prstGeom prst="straightConnector1">
            <a:avLst/>
          </a:prstGeom>
          <a:noFill/>
          <a:ln w="9525" cap="flat" cmpd="sng" algn="ctr">
            <a:solidFill>
              <a:sysClr val="windowText" lastClr="000000"/>
            </a:solidFill>
            <a:prstDash val="solid"/>
            <a:tailEnd type="arrow"/>
          </a:ln>
          <a:effectLst/>
        </xdr:spPr>
      </xdr:cxnSp>
      <xdr:cxnSp macro="">
        <xdr:nvCxnSpPr>
          <xdr:cNvPr id="74" name="直線矢印コネクタ 73"/>
          <xdr:cNvCxnSpPr>
            <a:endCxn id="67" idx="1"/>
          </xdr:cNvCxnSpPr>
        </xdr:nvCxnSpPr>
        <xdr:spPr>
          <a:xfrm flipV="1">
            <a:off x="3949953" y="51659860"/>
            <a:ext cx="955481" cy="4085"/>
          </a:xfrm>
          <a:prstGeom prst="straightConnector1">
            <a:avLst/>
          </a:prstGeom>
          <a:noFill/>
          <a:ln w="9525" cap="flat" cmpd="sng" algn="ctr">
            <a:solidFill>
              <a:sysClr val="windowText" lastClr="000000"/>
            </a:solidFill>
            <a:prstDash val="solid"/>
            <a:tailEnd type="arrow"/>
          </a:ln>
          <a:effectLst/>
        </xdr:spPr>
      </xdr:cxnSp>
      <xdr:sp macro="" textlink="">
        <xdr:nvSpPr>
          <xdr:cNvPr id="78" name="テキスト ボックス 77"/>
          <xdr:cNvSpPr txBox="1"/>
        </xdr:nvSpPr>
        <xdr:spPr>
          <a:xfrm>
            <a:off x="1205634" y="49988427"/>
            <a:ext cx="2698216" cy="27622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（１）領土問題特別調査費</a:t>
            </a:r>
          </a:p>
        </xdr:txBody>
      </xdr:sp>
    </xdr:grpSp>
    <xdr:clientData/>
  </xdr:twoCellAnchor>
  <xdr:twoCellAnchor>
    <xdr:from>
      <xdr:col>7</xdr:col>
      <xdr:colOff>0</xdr:colOff>
      <xdr:row>752</xdr:row>
      <xdr:rowOff>0</xdr:rowOff>
    </xdr:from>
    <xdr:to>
      <xdr:col>39</xdr:col>
      <xdr:colOff>161181</xdr:colOff>
      <xdr:row>752</xdr:row>
      <xdr:rowOff>700340</xdr:rowOff>
    </xdr:to>
    <xdr:grpSp>
      <xdr:nvGrpSpPr>
        <xdr:cNvPr id="87" name="グループ化 86"/>
        <xdr:cNvGrpSpPr/>
      </xdr:nvGrpSpPr>
      <xdr:grpSpPr>
        <a:xfrm>
          <a:off x="1407583" y="49339500"/>
          <a:ext cx="6595848" cy="700340"/>
          <a:chOff x="1154205" y="54897619"/>
          <a:chExt cx="6043229" cy="695297"/>
        </a:xfrm>
      </xdr:grpSpPr>
      <xdr:sp macro="" textlink="">
        <xdr:nvSpPr>
          <xdr:cNvPr id="88" name="テキスト ボックス 87"/>
          <xdr:cNvSpPr txBox="1"/>
        </xdr:nvSpPr>
        <xdr:spPr>
          <a:xfrm>
            <a:off x="1154205" y="54897619"/>
            <a:ext cx="3443025" cy="29314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（２）韓国人遺骨調査・返還関連事業</a:t>
            </a:r>
          </a:p>
        </xdr:txBody>
      </xdr:sp>
      <xdr:sp macro="" textlink="">
        <xdr:nvSpPr>
          <xdr:cNvPr id="89" name="正方形/長方形 88"/>
          <xdr:cNvSpPr/>
        </xdr:nvSpPr>
        <xdr:spPr>
          <a:xfrm>
            <a:off x="3460774" y="55275417"/>
            <a:ext cx="3736660" cy="317499"/>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当該事業は遺骨調査が進まず延期。</a:t>
            </a:r>
          </a:p>
        </xdr:txBody>
      </xdr:sp>
    </xdr:grpSp>
    <xdr:clientData/>
  </xdr:twoCellAnchor>
  <xdr:twoCellAnchor>
    <xdr:from>
      <xdr:col>7</xdr:col>
      <xdr:colOff>0</xdr:colOff>
      <xdr:row>753</xdr:row>
      <xdr:rowOff>0</xdr:rowOff>
    </xdr:from>
    <xdr:to>
      <xdr:col>39</xdr:col>
      <xdr:colOff>166238</xdr:colOff>
      <xdr:row>754</xdr:row>
      <xdr:rowOff>716945</xdr:rowOff>
    </xdr:to>
    <xdr:grpSp>
      <xdr:nvGrpSpPr>
        <xdr:cNvPr id="100" name="グループ化 99"/>
        <xdr:cNvGrpSpPr/>
      </xdr:nvGrpSpPr>
      <xdr:grpSpPr>
        <a:xfrm>
          <a:off x="1407583" y="50620083"/>
          <a:ext cx="6600905" cy="1743529"/>
          <a:chOff x="1676400" y="48148875"/>
          <a:chExt cx="6697667" cy="1751087"/>
        </a:xfrm>
      </xdr:grpSpPr>
      <xdr:sp macro="" textlink="">
        <xdr:nvSpPr>
          <xdr:cNvPr id="101" name="テキスト ボックス 100"/>
          <xdr:cNvSpPr txBox="1"/>
        </xdr:nvSpPr>
        <xdr:spPr>
          <a:xfrm>
            <a:off x="1676400" y="48148875"/>
            <a:ext cx="3203698" cy="2827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（３）日韓フォーラム関連経費</a:t>
            </a:r>
          </a:p>
        </xdr:txBody>
      </xdr:sp>
      <xdr:sp macro="" textlink="">
        <xdr:nvSpPr>
          <xdr:cNvPr id="102" name="テキスト ボックス 101"/>
          <xdr:cNvSpPr txBox="1"/>
        </xdr:nvSpPr>
        <xdr:spPr>
          <a:xfrm>
            <a:off x="2478705" y="48705076"/>
            <a:ext cx="1896315" cy="57458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５．８百万円</a:t>
            </a:r>
          </a:p>
        </xdr:txBody>
      </xdr:sp>
      <xdr:cxnSp macro="">
        <xdr:nvCxnSpPr>
          <xdr:cNvPr id="103" name="直線矢印コネクタ 102"/>
          <xdr:cNvCxnSpPr/>
        </xdr:nvCxnSpPr>
        <xdr:spPr>
          <a:xfrm flipV="1">
            <a:off x="4381067" y="48855541"/>
            <a:ext cx="483416" cy="1785"/>
          </a:xfrm>
          <a:prstGeom prst="straightConnector1">
            <a:avLst/>
          </a:prstGeom>
          <a:noFill/>
          <a:ln w="9525" cap="flat" cmpd="sng" algn="ctr">
            <a:solidFill>
              <a:sysClr val="windowText" lastClr="000000"/>
            </a:solidFill>
            <a:prstDash val="solid"/>
            <a:tailEnd type="arrow"/>
          </a:ln>
          <a:effectLst/>
        </xdr:spPr>
      </xdr:cxnSp>
      <xdr:sp macro="" textlink="">
        <xdr:nvSpPr>
          <xdr:cNvPr id="104" name="テキスト ボックス 103"/>
          <xdr:cNvSpPr txBox="1"/>
        </xdr:nvSpPr>
        <xdr:spPr>
          <a:xfrm>
            <a:off x="4866164" y="48413260"/>
            <a:ext cx="3507903" cy="52236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Ｂ．（財）日本国際交流センター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５．７百万円</a:t>
            </a:r>
          </a:p>
        </xdr:txBody>
      </xdr:sp>
      <xdr:sp macro="" textlink="">
        <xdr:nvSpPr>
          <xdr:cNvPr id="105" name="テキスト ボックス 104"/>
          <xdr:cNvSpPr txBox="1"/>
        </xdr:nvSpPr>
        <xdr:spPr>
          <a:xfrm>
            <a:off x="5711588" y="48155369"/>
            <a:ext cx="1656203" cy="24587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6" name="テキスト ボックス 105"/>
          <xdr:cNvSpPr txBox="1"/>
        </xdr:nvSpPr>
        <xdr:spPr>
          <a:xfrm>
            <a:off x="4857750" y="49377600"/>
            <a:ext cx="3507903" cy="52236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レストラン・ニコラハウス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07" name="テキスト ボックス 106"/>
          <xdr:cNvSpPr txBox="1"/>
        </xdr:nvSpPr>
        <xdr:spPr>
          <a:xfrm>
            <a:off x="5695950" y="49082325"/>
            <a:ext cx="1656203" cy="24587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8" name="直線矢印コネクタ 107"/>
          <xdr:cNvCxnSpPr/>
        </xdr:nvCxnSpPr>
        <xdr:spPr>
          <a:xfrm>
            <a:off x="4591050" y="49615725"/>
            <a:ext cx="254816" cy="1"/>
          </a:xfrm>
          <a:prstGeom prst="straightConnector1">
            <a:avLst/>
          </a:prstGeom>
          <a:noFill/>
          <a:ln w="9525" cap="flat" cmpd="sng" algn="ctr">
            <a:solidFill>
              <a:sysClr val="windowText" lastClr="000000"/>
            </a:solidFill>
            <a:prstDash val="solid"/>
            <a:tailEnd type="arrow"/>
          </a:ln>
          <a:effectLst/>
        </xdr:spPr>
      </xdr:cxnSp>
      <xdr:cxnSp macro="">
        <xdr:nvCxnSpPr>
          <xdr:cNvPr id="109" name="直線コネクタ 108"/>
          <xdr:cNvCxnSpPr/>
        </xdr:nvCxnSpPr>
        <xdr:spPr>
          <a:xfrm flipV="1">
            <a:off x="4591050" y="48863253"/>
            <a:ext cx="0" cy="742947"/>
          </a:xfrm>
          <a:prstGeom prst="line">
            <a:avLst/>
          </a:prstGeom>
          <a:noFill/>
          <a:ln w="9525" cap="flat" cmpd="sng" algn="ctr">
            <a:solidFill>
              <a:sysClr val="windowText" lastClr="000000"/>
            </a:solidFill>
            <a:prstDash val="solid"/>
          </a:ln>
          <a:effectLst/>
        </xdr:spPr>
      </xdr:cxnSp>
    </xdr:grpSp>
    <xdr:clientData/>
  </xdr:twoCellAnchor>
  <xdr:twoCellAnchor>
    <xdr:from>
      <xdr:col>8</xdr:col>
      <xdr:colOff>27214</xdr:colOff>
      <xdr:row>755</xdr:row>
      <xdr:rowOff>0</xdr:rowOff>
    </xdr:from>
    <xdr:to>
      <xdr:col>37</xdr:col>
      <xdr:colOff>31355</xdr:colOff>
      <xdr:row>758</xdr:row>
      <xdr:rowOff>69848</xdr:rowOff>
    </xdr:to>
    <xdr:grpSp>
      <xdr:nvGrpSpPr>
        <xdr:cNvPr id="119" name="グループ化 118"/>
        <xdr:cNvGrpSpPr/>
      </xdr:nvGrpSpPr>
      <xdr:grpSpPr>
        <a:xfrm>
          <a:off x="1635881" y="52673250"/>
          <a:ext cx="5835557" cy="3149598"/>
          <a:chOff x="1187094" y="57489890"/>
          <a:chExt cx="5923248" cy="3172276"/>
        </a:xfrm>
      </xdr:grpSpPr>
      <xdr:sp macro="" textlink="">
        <xdr:nvSpPr>
          <xdr:cNvPr id="120" name="テキスト ボックス 119"/>
          <xdr:cNvSpPr txBox="1"/>
        </xdr:nvSpPr>
        <xdr:spPr>
          <a:xfrm>
            <a:off x="1187094" y="57489890"/>
            <a:ext cx="3236725" cy="35242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（４）韓国人遺族追悼巡礼支援事業</a:t>
            </a:r>
          </a:p>
        </xdr:txBody>
      </xdr:sp>
      <xdr:sp macro="" textlink="">
        <xdr:nvSpPr>
          <xdr:cNvPr id="121" name="正方形/長方形 120"/>
          <xdr:cNvSpPr/>
        </xdr:nvSpPr>
        <xdr:spPr>
          <a:xfrm>
            <a:off x="3945529" y="57855330"/>
            <a:ext cx="2141624" cy="548368"/>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２．５百万円</a:t>
            </a:r>
          </a:p>
        </xdr:txBody>
      </xdr:sp>
      <xdr:sp macro="" textlink="">
        <xdr:nvSpPr>
          <xdr:cNvPr id="122" name="正方形/長方形 121"/>
          <xdr:cNvSpPr/>
        </xdr:nvSpPr>
        <xdr:spPr>
          <a:xfrm>
            <a:off x="3902306" y="58726027"/>
            <a:ext cx="2145725" cy="529479"/>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２．５百万円</a:t>
            </a:r>
          </a:p>
        </xdr:txBody>
      </xdr:sp>
      <xdr:sp macro="" textlink="">
        <xdr:nvSpPr>
          <xdr:cNvPr id="123" name="正方形/長方形 122"/>
          <xdr:cNvSpPr/>
        </xdr:nvSpPr>
        <xdr:spPr>
          <a:xfrm>
            <a:off x="3988252" y="59777619"/>
            <a:ext cx="2143326" cy="570860"/>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Ｃ．業者２社</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２．５百万円</a:t>
            </a:r>
          </a:p>
        </xdr:txBody>
      </xdr:sp>
      <xdr:sp macro="" textlink="">
        <xdr:nvSpPr>
          <xdr:cNvPr id="124" name="正方形/長方形 123"/>
          <xdr:cNvSpPr/>
        </xdr:nvSpPr>
        <xdr:spPr>
          <a:xfrm>
            <a:off x="4337335" y="59548161"/>
            <a:ext cx="1405736" cy="205189"/>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5" name="正方形/長方形 124"/>
          <xdr:cNvSpPr/>
        </xdr:nvSpPr>
        <xdr:spPr>
          <a:xfrm>
            <a:off x="2929992" y="60429044"/>
            <a:ext cx="4180350" cy="233122"/>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（韓国人遺族による海外激戦地追悼巡礼）</a:t>
            </a:r>
          </a:p>
        </xdr:txBody>
      </xdr:sp>
      <xdr:cxnSp macro="">
        <xdr:nvCxnSpPr>
          <xdr:cNvPr id="126" name="直線矢印コネクタ 125"/>
          <xdr:cNvCxnSpPr/>
        </xdr:nvCxnSpPr>
        <xdr:spPr>
          <a:xfrm flipH="1">
            <a:off x="4992779" y="58459488"/>
            <a:ext cx="1121" cy="18810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27" name="直線矢印コネクタ 126"/>
          <xdr:cNvCxnSpPr/>
        </xdr:nvCxnSpPr>
        <xdr:spPr>
          <a:xfrm>
            <a:off x="4993394" y="59303131"/>
            <a:ext cx="10591" cy="174815"/>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7</xdr:col>
      <xdr:colOff>0</xdr:colOff>
      <xdr:row>759</xdr:row>
      <xdr:rowOff>45</xdr:rowOff>
    </xdr:from>
    <xdr:to>
      <xdr:col>36</xdr:col>
      <xdr:colOff>49379</xdr:colOff>
      <xdr:row>760</xdr:row>
      <xdr:rowOff>864399</xdr:rowOff>
    </xdr:to>
    <xdr:grpSp>
      <xdr:nvGrpSpPr>
        <xdr:cNvPr id="139" name="グループ化 138"/>
        <xdr:cNvGrpSpPr/>
      </xdr:nvGrpSpPr>
      <xdr:grpSpPr>
        <a:xfrm>
          <a:off x="1407583" y="56779628"/>
          <a:ext cx="5880796" cy="1890938"/>
          <a:chOff x="1703295" y="163392967"/>
          <a:chExt cx="6018913" cy="1899638"/>
        </a:xfrm>
      </xdr:grpSpPr>
      <xdr:sp macro="" textlink="">
        <xdr:nvSpPr>
          <xdr:cNvPr id="140" name="テキスト ボックス 139"/>
          <xdr:cNvSpPr txBox="1"/>
        </xdr:nvSpPr>
        <xdr:spPr>
          <a:xfrm>
            <a:off x="4589346" y="165012758"/>
            <a:ext cx="3132862" cy="27984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（日韓歴史家会議日本側事務局業務委嘱）</a:t>
            </a:r>
          </a:p>
        </xdr:txBody>
      </xdr:sp>
      <xdr:sp macro="" textlink="">
        <xdr:nvSpPr>
          <xdr:cNvPr id="141" name="テキスト ボックス 140"/>
          <xdr:cNvSpPr txBox="1"/>
        </xdr:nvSpPr>
        <xdr:spPr>
          <a:xfrm>
            <a:off x="1703295" y="163392967"/>
            <a:ext cx="3590355" cy="26385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（５）日韓歴史共同研究推進計画</a:t>
            </a:r>
          </a:p>
        </xdr:txBody>
      </xdr:sp>
      <xdr:sp macro="" textlink="">
        <xdr:nvSpPr>
          <xdr:cNvPr id="142" name="テキスト ボックス 141"/>
          <xdr:cNvSpPr txBox="1"/>
        </xdr:nvSpPr>
        <xdr:spPr>
          <a:xfrm>
            <a:off x="2687204" y="163807739"/>
            <a:ext cx="1900309" cy="55908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p>
        </xdr:txBody>
      </xdr:sp>
      <xdr:sp macro="" textlink="">
        <xdr:nvSpPr>
          <xdr:cNvPr id="143" name="テキスト ボックス 142"/>
          <xdr:cNvSpPr txBox="1"/>
        </xdr:nvSpPr>
        <xdr:spPr>
          <a:xfrm>
            <a:off x="4861350" y="164402526"/>
            <a:ext cx="2555267" cy="53289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Ｄ．（公財）日韓文化交流基金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5" name="テキスト ボックス 144"/>
          <xdr:cNvSpPr txBox="1"/>
        </xdr:nvSpPr>
        <xdr:spPr>
          <a:xfrm>
            <a:off x="5255434" y="164066554"/>
            <a:ext cx="1666868" cy="246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8" name="直線矢印コネクタ 147"/>
          <xdr:cNvCxnSpPr>
            <a:endCxn id="143" idx="1"/>
          </xdr:cNvCxnSpPr>
        </xdr:nvCxnSpPr>
        <xdr:spPr>
          <a:xfrm flipV="1">
            <a:off x="3641911" y="164668974"/>
            <a:ext cx="1219439" cy="1467"/>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7</xdr:col>
      <xdr:colOff>0</xdr:colOff>
      <xdr:row>762</xdr:row>
      <xdr:rowOff>0</xdr:rowOff>
    </xdr:from>
    <xdr:to>
      <xdr:col>40</xdr:col>
      <xdr:colOff>35058</xdr:colOff>
      <xdr:row>765</xdr:row>
      <xdr:rowOff>547335</xdr:rowOff>
    </xdr:to>
    <xdr:grpSp>
      <xdr:nvGrpSpPr>
        <xdr:cNvPr id="165" name="グループ化 164"/>
        <xdr:cNvGrpSpPr/>
      </xdr:nvGrpSpPr>
      <xdr:grpSpPr>
        <a:xfrm>
          <a:off x="1407583" y="59319583"/>
          <a:ext cx="6670808" cy="3849335"/>
          <a:chOff x="1565621" y="157077748"/>
          <a:chExt cx="6827584" cy="4029218"/>
        </a:xfrm>
      </xdr:grpSpPr>
      <xdr:sp macro="" textlink="">
        <xdr:nvSpPr>
          <xdr:cNvPr id="166" name="テキスト ボックス 165"/>
          <xdr:cNvSpPr txBox="1"/>
        </xdr:nvSpPr>
        <xdr:spPr>
          <a:xfrm>
            <a:off x="1565621" y="157190239"/>
            <a:ext cx="2467024" cy="37310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（６）日韓政策対話</a:t>
            </a:r>
          </a:p>
        </xdr:txBody>
      </xdr:sp>
      <xdr:sp macro="" textlink="">
        <xdr:nvSpPr>
          <xdr:cNvPr id="167" name="テキスト ボックス 166"/>
          <xdr:cNvSpPr txBox="1"/>
        </xdr:nvSpPr>
        <xdr:spPr bwMode="auto">
          <a:xfrm>
            <a:off x="3784455" y="160218375"/>
            <a:ext cx="1912723" cy="62286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168" name="テキスト ボックス 167"/>
          <xdr:cNvSpPr txBox="1"/>
        </xdr:nvSpPr>
        <xdr:spPr bwMode="auto">
          <a:xfrm>
            <a:off x="6568995" y="160865611"/>
            <a:ext cx="1784909" cy="24135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（会議関連報告書作成）</a:t>
            </a:r>
          </a:p>
        </xdr:txBody>
      </xdr:sp>
      <xdr:sp macro="" textlink="">
        <xdr:nvSpPr>
          <xdr:cNvPr id="169" name="テキスト ボックス 168"/>
          <xdr:cNvSpPr txBox="1"/>
        </xdr:nvSpPr>
        <xdr:spPr bwMode="auto">
          <a:xfrm>
            <a:off x="6492712" y="160239702"/>
            <a:ext cx="1900493" cy="55882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個人２回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cxnSp macro="">
        <xdr:nvCxnSpPr>
          <xdr:cNvPr id="170" name="直線コネクタ 169"/>
          <xdr:cNvCxnSpPr>
            <a:stCxn id="173" idx="2"/>
            <a:endCxn id="167" idx="0"/>
          </xdr:cNvCxnSpPr>
        </xdr:nvCxnSpPr>
        <xdr:spPr bwMode="auto">
          <a:xfrm>
            <a:off x="4718470" y="157833424"/>
            <a:ext cx="22347" cy="2384950"/>
          </a:xfrm>
          <a:prstGeom prst="line">
            <a:avLst/>
          </a:prstGeom>
          <a:noFill/>
          <a:ln w="9525" cap="flat" cmpd="sng" algn="ctr">
            <a:solidFill>
              <a:sysClr val="windowText" lastClr="000000"/>
            </a:solidFill>
            <a:prstDash val="solid"/>
          </a:ln>
          <a:effectLst/>
        </xdr:spPr>
      </xdr:cxnSp>
      <xdr:cxnSp macro="">
        <xdr:nvCxnSpPr>
          <xdr:cNvPr id="171" name="直線矢印コネクタ 170"/>
          <xdr:cNvCxnSpPr/>
        </xdr:nvCxnSpPr>
        <xdr:spPr bwMode="auto">
          <a:xfrm>
            <a:off x="5692588" y="160513059"/>
            <a:ext cx="796821" cy="2004"/>
          </a:xfrm>
          <a:prstGeom prst="straightConnector1">
            <a:avLst/>
          </a:prstGeom>
          <a:noFill/>
          <a:ln w="9525" cap="flat" cmpd="sng" algn="ctr">
            <a:solidFill>
              <a:sysClr val="windowText" lastClr="000000"/>
            </a:solidFill>
            <a:prstDash val="solid"/>
            <a:tailEnd type="arrow"/>
          </a:ln>
          <a:effectLst/>
        </xdr:spPr>
      </xdr:cxnSp>
      <xdr:sp macro="" textlink="">
        <xdr:nvSpPr>
          <xdr:cNvPr id="172" name="テキスト ボックス 171"/>
          <xdr:cNvSpPr txBox="1"/>
        </xdr:nvSpPr>
        <xdr:spPr bwMode="auto">
          <a:xfrm>
            <a:off x="6841013" y="159958469"/>
            <a:ext cx="1238426" cy="24082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3" name="テキスト ボックス 172"/>
          <xdr:cNvSpPr txBox="1"/>
        </xdr:nvSpPr>
        <xdr:spPr bwMode="auto">
          <a:xfrm>
            <a:off x="3765206" y="157077748"/>
            <a:ext cx="1906528" cy="75567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p>
        </xdr:txBody>
      </xdr:sp>
      <xdr:sp macro="" textlink="">
        <xdr:nvSpPr>
          <xdr:cNvPr id="174" name="テキスト ボックス 173"/>
          <xdr:cNvSpPr txBox="1"/>
        </xdr:nvSpPr>
        <xdr:spPr bwMode="auto">
          <a:xfrm>
            <a:off x="5465322" y="158014066"/>
            <a:ext cx="1904778" cy="5585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旅費８人</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5" name="テキスト ボックス 174"/>
          <xdr:cNvSpPr txBox="1"/>
        </xdr:nvSpPr>
        <xdr:spPr bwMode="auto">
          <a:xfrm>
            <a:off x="5926370" y="158582129"/>
            <a:ext cx="919974" cy="278436"/>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（出張費）</a:t>
            </a:r>
          </a:p>
        </xdr:txBody>
      </xdr:sp>
      <xdr:cxnSp macro="">
        <xdr:nvCxnSpPr>
          <xdr:cNvPr id="176" name="直線矢印コネクタ 175"/>
          <xdr:cNvCxnSpPr/>
        </xdr:nvCxnSpPr>
        <xdr:spPr bwMode="auto">
          <a:xfrm flipV="1">
            <a:off x="4751294" y="158202325"/>
            <a:ext cx="712754" cy="2322"/>
          </a:xfrm>
          <a:prstGeom prst="straightConnector1">
            <a:avLst/>
          </a:prstGeom>
          <a:noFill/>
          <a:ln w="9525" cap="flat" cmpd="sng" algn="ctr">
            <a:solidFill>
              <a:sysClr val="windowText" lastClr="000000"/>
            </a:solidFill>
            <a:prstDash val="solid"/>
            <a:tailEnd type="arrow"/>
          </a:ln>
          <a:effectLst/>
        </xdr:spPr>
      </xdr:cxnSp>
      <xdr:sp macro="" textlink="">
        <xdr:nvSpPr>
          <xdr:cNvPr id="177" name="テキスト ボックス 176"/>
          <xdr:cNvSpPr txBox="1"/>
        </xdr:nvSpPr>
        <xdr:spPr bwMode="auto">
          <a:xfrm>
            <a:off x="5447122" y="159176547"/>
            <a:ext cx="1904778" cy="72019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Ｅ．個人８人</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業者１者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8" name="直線矢印コネクタ 177"/>
          <xdr:cNvCxnSpPr/>
        </xdr:nvCxnSpPr>
        <xdr:spPr bwMode="auto">
          <a:xfrm>
            <a:off x="4751294" y="159504529"/>
            <a:ext cx="704629" cy="2730"/>
          </a:xfrm>
          <a:prstGeom prst="straightConnector1">
            <a:avLst/>
          </a:prstGeom>
          <a:noFill/>
          <a:ln w="9525" cap="flat" cmpd="sng" algn="ctr">
            <a:solidFill>
              <a:sysClr val="windowText" lastClr="000000"/>
            </a:solidFill>
            <a:prstDash val="solid"/>
            <a:tailEnd type="arrow"/>
          </a:ln>
          <a:effectLst/>
        </xdr:spPr>
      </xdr:cxnSp>
      <xdr:sp macro="" textlink="">
        <xdr:nvSpPr>
          <xdr:cNvPr id="179" name="テキスト ボックス 178"/>
          <xdr:cNvSpPr txBox="1"/>
        </xdr:nvSpPr>
        <xdr:spPr bwMode="auto">
          <a:xfrm>
            <a:off x="5815853" y="158843382"/>
            <a:ext cx="1238426" cy="305444"/>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0</xdr:colOff>
      <xdr:row>766</xdr:row>
      <xdr:rowOff>0</xdr:rowOff>
    </xdr:from>
    <xdr:to>
      <xdr:col>46</xdr:col>
      <xdr:colOff>16083</xdr:colOff>
      <xdr:row>769</xdr:row>
      <xdr:rowOff>54809</xdr:rowOff>
    </xdr:to>
    <xdr:grpSp>
      <xdr:nvGrpSpPr>
        <xdr:cNvPr id="194" name="グループ化 193"/>
        <xdr:cNvGrpSpPr/>
      </xdr:nvGrpSpPr>
      <xdr:grpSpPr>
        <a:xfrm>
          <a:off x="1407583" y="63648167"/>
          <a:ext cx="7858333" cy="3134559"/>
          <a:chOff x="1362214" y="68705667"/>
          <a:chExt cx="7218131" cy="3022307"/>
        </a:xfrm>
      </xdr:grpSpPr>
      <xdr:sp macro="" textlink="">
        <xdr:nvSpPr>
          <xdr:cNvPr id="195" name="テキスト ボックス 194"/>
          <xdr:cNvSpPr txBox="1"/>
        </xdr:nvSpPr>
        <xdr:spPr>
          <a:xfrm>
            <a:off x="1362214" y="68705667"/>
            <a:ext cx="2728910" cy="28943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（７）日韓市民交流促進経費</a:t>
            </a:r>
          </a:p>
        </xdr:txBody>
      </xdr:sp>
      <xdr:sp macro="" textlink="">
        <xdr:nvSpPr>
          <xdr:cNvPr id="196" name="テキスト ボックス 195"/>
          <xdr:cNvSpPr txBox="1"/>
        </xdr:nvSpPr>
        <xdr:spPr bwMode="auto">
          <a:xfrm>
            <a:off x="4282321" y="69003503"/>
            <a:ext cx="1765229" cy="5592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１．３百万円</a:t>
            </a:r>
          </a:p>
        </xdr:txBody>
      </xdr:sp>
      <xdr:sp macro="" textlink="">
        <xdr:nvSpPr>
          <xdr:cNvPr id="197" name="テキスト ボックス 196"/>
          <xdr:cNvSpPr txBox="1"/>
        </xdr:nvSpPr>
        <xdr:spPr bwMode="auto">
          <a:xfrm>
            <a:off x="4307879" y="69795873"/>
            <a:ext cx="1765229" cy="54500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１．３百万円</a:t>
            </a:r>
          </a:p>
        </xdr:txBody>
      </xdr:sp>
      <xdr:sp macro="" textlink="">
        <xdr:nvSpPr>
          <xdr:cNvPr id="198" name="テキスト ボックス 197"/>
          <xdr:cNvSpPr txBox="1"/>
        </xdr:nvSpPr>
        <xdr:spPr bwMode="auto">
          <a:xfrm rot="10800000" flipV="1">
            <a:off x="2064488" y="71497812"/>
            <a:ext cx="2304475" cy="23016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（日韓交流おまつり事前広報活動経費）</a:t>
            </a:r>
          </a:p>
        </xdr:txBody>
      </xdr:sp>
      <xdr:cxnSp macro="">
        <xdr:nvCxnSpPr>
          <xdr:cNvPr id="199" name="直線矢印コネクタ 198"/>
          <xdr:cNvCxnSpPr/>
        </xdr:nvCxnSpPr>
        <xdr:spPr bwMode="auto">
          <a:xfrm flipH="1">
            <a:off x="3192409" y="70761141"/>
            <a:ext cx="474" cy="188717"/>
          </a:xfrm>
          <a:prstGeom prst="straightConnector1">
            <a:avLst/>
          </a:prstGeom>
          <a:noFill/>
          <a:ln w="9525" cap="flat" cmpd="sng" algn="ctr">
            <a:solidFill>
              <a:sysClr val="windowText" lastClr="000000"/>
            </a:solidFill>
            <a:prstDash val="solid"/>
            <a:tailEnd type="arrow"/>
          </a:ln>
          <a:effectLst/>
        </xdr:spPr>
      </xdr:cxnSp>
      <xdr:sp macro="" textlink="">
        <xdr:nvSpPr>
          <xdr:cNvPr id="200" name="テキスト ボックス 199"/>
          <xdr:cNvSpPr txBox="1"/>
        </xdr:nvSpPr>
        <xdr:spPr bwMode="auto">
          <a:xfrm>
            <a:off x="1771888" y="70949874"/>
            <a:ext cx="3070490" cy="52427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Ｋ．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東アジア文化交流協会　０．６百万円</a:t>
            </a:r>
          </a:p>
        </xdr:txBody>
      </xdr:sp>
      <xdr:cxnSp macro="">
        <xdr:nvCxnSpPr>
          <xdr:cNvPr id="201" name="直線矢印コネクタ 200"/>
          <xdr:cNvCxnSpPr/>
        </xdr:nvCxnSpPr>
        <xdr:spPr bwMode="auto">
          <a:xfrm>
            <a:off x="5186829" y="69581412"/>
            <a:ext cx="6727" cy="195602"/>
          </a:xfrm>
          <a:prstGeom prst="straightConnector1">
            <a:avLst/>
          </a:prstGeom>
          <a:noFill/>
          <a:ln w="9525" cap="flat" cmpd="sng" algn="ctr">
            <a:solidFill>
              <a:sysClr val="windowText" lastClr="000000"/>
            </a:solidFill>
            <a:prstDash val="solid"/>
            <a:tailEnd type="arrow"/>
          </a:ln>
          <a:effectLst/>
        </xdr:spPr>
      </xdr:cxnSp>
      <xdr:sp macro="" textlink="">
        <xdr:nvSpPr>
          <xdr:cNvPr id="202" name="テキスト ボックス 201"/>
          <xdr:cNvSpPr txBox="1"/>
        </xdr:nvSpPr>
        <xdr:spPr bwMode="auto">
          <a:xfrm rot="10800000" flipV="1">
            <a:off x="5889080" y="71515669"/>
            <a:ext cx="2351449" cy="212304"/>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（日韓交流おまつり交流レセプション経費）</a:t>
            </a:r>
          </a:p>
        </xdr:txBody>
      </xdr:sp>
      <xdr:sp macro="" textlink="">
        <xdr:nvSpPr>
          <xdr:cNvPr id="203" name="テキスト ボックス 202"/>
          <xdr:cNvSpPr txBox="1"/>
        </xdr:nvSpPr>
        <xdr:spPr bwMode="auto">
          <a:xfrm>
            <a:off x="5509855" y="70976857"/>
            <a:ext cx="3070490" cy="50226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業者１者　０．７百万円</a:t>
            </a:r>
          </a:p>
        </xdr:txBody>
      </xdr:sp>
      <xdr:sp macro="" textlink="">
        <xdr:nvSpPr>
          <xdr:cNvPr id="204" name="テキスト ボックス 203"/>
          <xdr:cNvSpPr txBox="1"/>
        </xdr:nvSpPr>
        <xdr:spPr bwMode="auto">
          <a:xfrm>
            <a:off x="7318883" y="70709348"/>
            <a:ext cx="1119044" cy="29622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05" name="直線矢印コネクタ 204"/>
          <xdr:cNvCxnSpPr/>
        </xdr:nvCxnSpPr>
        <xdr:spPr bwMode="auto">
          <a:xfrm flipH="1">
            <a:off x="7013694" y="70746865"/>
            <a:ext cx="1" cy="214271"/>
          </a:xfrm>
          <a:prstGeom prst="straightConnector1">
            <a:avLst/>
          </a:prstGeom>
          <a:noFill/>
          <a:ln w="9525" cap="flat" cmpd="sng" algn="ctr">
            <a:solidFill>
              <a:sysClr val="windowText" lastClr="000000"/>
            </a:solidFill>
            <a:prstDash val="solid"/>
            <a:tailEnd type="arrow"/>
          </a:ln>
          <a:effectLst/>
        </xdr:spPr>
      </xdr:cxnSp>
      <xdr:cxnSp macro="">
        <xdr:nvCxnSpPr>
          <xdr:cNvPr id="206" name="直線コネクタ 205"/>
          <xdr:cNvCxnSpPr/>
        </xdr:nvCxnSpPr>
        <xdr:spPr>
          <a:xfrm>
            <a:off x="3204088" y="70753227"/>
            <a:ext cx="3810799" cy="0"/>
          </a:xfrm>
          <a:prstGeom prst="line">
            <a:avLst/>
          </a:prstGeom>
          <a:noFill/>
          <a:ln w="9525" cap="flat" cmpd="sng" algn="ctr">
            <a:solidFill>
              <a:sysClr val="windowText" lastClr="000000"/>
            </a:solidFill>
            <a:prstDash val="solid"/>
          </a:ln>
          <a:effectLst/>
        </xdr:spPr>
      </xdr:cxnSp>
      <xdr:cxnSp macro="">
        <xdr:nvCxnSpPr>
          <xdr:cNvPr id="207" name="直線コネクタ 206"/>
          <xdr:cNvCxnSpPr/>
        </xdr:nvCxnSpPr>
        <xdr:spPr>
          <a:xfrm flipV="1">
            <a:off x="5196886" y="70374628"/>
            <a:ext cx="0" cy="372435"/>
          </a:xfrm>
          <a:prstGeom prst="line">
            <a:avLst/>
          </a:prstGeom>
          <a:noFill/>
          <a:ln w="9525" cap="flat" cmpd="sng" algn="ctr">
            <a:solidFill>
              <a:sysClr val="windowText" lastClr="000000"/>
            </a:solidFill>
            <a:prstDash val="solid"/>
          </a:ln>
          <a:effectLst/>
        </xdr:spPr>
      </xdr:cxnSp>
    </xdr:grpSp>
    <xdr:clientData/>
  </xdr:twoCellAnchor>
  <xdr:twoCellAnchor>
    <xdr:from>
      <xdr:col>8</xdr:col>
      <xdr:colOff>95251</xdr:colOff>
      <xdr:row>769</xdr:row>
      <xdr:rowOff>993321</xdr:rowOff>
    </xdr:from>
    <xdr:to>
      <xdr:col>38</xdr:col>
      <xdr:colOff>191862</xdr:colOff>
      <xdr:row>771</xdr:row>
      <xdr:rowOff>630712</xdr:rowOff>
    </xdr:to>
    <xdr:grpSp>
      <xdr:nvGrpSpPr>
        <xdr:cNvPr id="215" name="グループ化 214"/>
        <xdr:cNvGrpSpPr/>
      </xdr:nvGrpSpPr>
      <xdr:grpSpPr>
        <a:xfrm>
          <a:off x="1703918" y="67721238"/>
          <a:ext cx="6129111" cy="1690557"/>
          <a:chOff x="1943100" y="64759773"/>
          <a:chExt cx="6219825" cy="1705677"/>
        </a:xfrm>
      </xdr:grpSpPr>
      <xdr:sp macro="" textlink="">
        <xdr:nvSpPr>
          <xdr:cNvPr id="216" name="テキスト ボックス 215"/>
          <xdr:cNvSpPr txBox="1"/>
        </xdr:nvSpPr>
        <xdr:spPr>
          <a:xfrm>
            <a:off x="5514975" y="66281623"/>
            <a:ext cx="2343150" cy="18382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（招へい滞在費）</a:t>
            </a:r>
          </a:p>
        </xdr:txBody>
      </xdr:sp>
      <xdr:sp macro="" textlink="">
        <xdr:nvSpPr>
          <xdr:cNvPr id="217" name="テキスト ボックス 216"/>
          <xdr:cNvSpPr txBox="1"/>
        </xdr:nvSpPr>
        <xdr:spPr>
          <a:xfrm>
            <a:off x="1943100" y="64759773"/>
            <a:ext cx="2828926" cy="27664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（８）日韓外交官交流プログラム</a:t>
            </a:r>
          </a:p>
        </xdr:txBody>
      </xdr:sp>
      <xdr:sp macro="" textlink="">
        <xdr:nvSpPr>
          <xdr:cNvPr id="218" name="テキスト ボックス 217"/>
          <xdr:cNvSpPr txBox="1"/>
        </xdr:nvSpPr>
        <xdr:spPr>
          <a:xfrm>
            <a:off x="5136290" y="64782371"/>
            <a:ext cx="3026635" cy="45564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０．５百万円</a:t>
            </a:r>
          </a:p>
        </xdr:txBody>
      </xdr:sp>
      <xdr:sp macro="" textlink="">
        <xdr:nvSpPr>
          <xdr:cNvPr id="219" name="テキスト ボックス 218"/>
          <xdr:cNvSpPr txBox="1"/>
        </xdr:nvSpPr>
        <xdr:spPr>
          <a:xfrm>
            <a:off x="5124450" y="65677837"/>
            <a:ext cx="3027937" cy="39708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Ｇ．業者１者　　　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20" name="直線矢印コネクタ 219"/>
          <xdr:cNvCxnSpPr>
            <a:stCxn id="218" idx="2"/>
            <a:endCxn id="221" idx="0"/>
          </xdr:cNvCxnSpPr>
        </xdr:nvCxnSpPr>
        <xdr:spPr bwMode="auto">
          <a:xfrm flipH="1">
            <a:off x="6607245" y="65238019"/>
            <a:ext cx="42363" cy="57342"/>
          </a:xfrm>
          <a:prstGeom prst="straightConnector1">
            <a:avLst/>
          </a:prstGeom>
          <a:noFill/>
          <a:ln w="9525" cap="flat" cmpd="sng" algn="ctr">
            <a:solidFill>
              <a:sysClr val="windowText" lastClr="000000"/>
            </a:solidFill>
            <a:prstDash val="solid"/>
            <a:tailEnd type="arrow"/>
          </a:ln>
          <a:effectLst/>
        </xdr:spPr>
      </xdr:cxnSp>
      <xdr:sp macro="" textlink="">
        <xdr:nvSpPr>
          <xdr:cNvPr id="221" name="テキスト ボックス 220"/>
          <xdr:cNvSpPr txBox="1"/>
        </xdr:nvSpPr>
        <xdr:spPr>
          <a:xfrm>
            <a:off x="5534025" y="65295361"/>
            <a:ext cx="2146440" cy="21758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見積り合わせ</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0</xdr:colOff>
      <xdr:row>772</xdr:row>
      <xdr:rowOff>14</xdr:rowOff>
    </xdr:from>
    <xdr:to>
      <xdr:col>45</xdr:col>
      <xdr:colOff>119999</xdr:colOff>
      <xdr:row>774</xdr:row>
      <xdr:rowOff>196799</xdr:rowOff>
    </xdr:to>
    <xdr:grpSp>
      <xdr:nvGrpSpPr>
        <xdr:cNvPr id="222" name="グループ化 221"/>
        <xdr:cNvGrpSpPr/>
      </xdr:nvGrpSpPr>
      <xdr:grpSpPr>
        <a:xfrm>
          <a:off x="1407583" y="69807681"/>
          <a:ext cx="7761166" cy="1911285"/>
          <a:chOff x="1619249" y="62774326"/>
          <a:chExt cx="7942474" cy="2072144"/>
        </a:xfrm>
      </xdr:grpSpPr>
      <xdr:sp macro="" textlink="">
        <xdr:nvSpPr>
          <xdr:cNvPr id="223" name="テキスト ボックス 222"/>
          <xdr:cNvSpPr txBox="1"/>
        </xdr:nvSpPr>
        <xdr:spPr>
          <a:xfrm>
            <a:off x="1619249" y="62774326"/>
            <a:ext cx="2256463" cy="31221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（９）日韓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EPA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関係経費</a:t>
            </a:r>
          </a:p>
        </xdr:txBody>
      </xdr:sp>
      <xdr:sp macro="" textlink="">
        <xdr:nvSpPr>
          <xdr:cNvPr id="224" name="テキスト ボックス 223"/>
          <xdr:cNvSpPr txBox="1"/>
        </xdr:nvSpPr>
        <xdr:spPr>
          <a:xfrm>
            <a:off x="6509505" y="64620275"/>
            <a:ext cx="2784341" cy="22619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cxnSp macro="">
        <xdr:nvCxnSpPr>
          <xdr:cNvPr id="225" name="直線コネクタ 224"/>
          <xdr:cNvCxnSpPr/>
        </xdr:nvCxnSpPr>
        <xdr:spPr>
          <a:xfrm flipH="1">
            <a:off x="5365318" y="63345150"/>
            <a:ext cx="4030" cy="756889"/>
          </a:xfrm>
          <a:prstGeom prst="line">
            <a:avLst/>
          </a:prstGeom>
          <a:noFill/>
          <a:ln w="9525" cap="flat" cmpd="sng" algn="ctr">
            <a:solidFill>
              <a:sysClr val="windowText" lastClr="000000">
                <a:shade val="95000"/>
                <a:satMod val="105000"/>
              </a:sysClr>
            </a:solidFill>
            <a:prstDash val="solid"/>
          </a:ln>
          <a:effectLst/>
        </xdr:spPr>
      </xdr:cxnSp>
      <xdr:cxnSp macro="">
        <xdr:nvCxnSpPr>
          <xdr:cNvPr id="226" name="直線矢印コネクタ 225"/>
          <xdr:cNvCxnSpPr/>
        </xdr:nvCxnSpPr>
        <xdr:spPr>
          <a:xfrm>
            <a:off x="5331280" y="64110770"/>
            <a:ext cx="108129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28" name="テキスト ボックス 227"/>
          <xdr:cNvSpPr txBox="1"/>
        </xdr:nvSpPr>
        <xdr:spPr>
          <a:xfrm>
            <a:off x="3868269" y="62854541"/>
            <a:ext cx="3013531" cy="4851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sp macro="" textlink="">
        <xdr:nvSpPr>
          <xdr:cNvPr id="230" name="テキスト ボックス 229"/>
          <xdr:cNvSpPr txBox="1"/>
        </xdr:nvSpPr>
        <xdr:spPr>
          <a:xfrm>
            <a:off x="6444668" y="63880568"/>
            <a:ext cx="3117055" cy="5048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Ｈ．出張７人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80896</xdr:colOff>
      <xdr:row>759</xdr:row>
      <xdr:rowOff>973312</xdr:rowOff>
    </xdr:from>
    <xdr:to>
      <xdr:col>16</xdr:col>
      <xdr:colOff>81643</xdr:colOff>
      <xdr:row>760</xdr:row>
      <xdr:rowOff>272143</xdr:rowOff>
    </xdr:to>
    <xdr:cxnSp macro="">
      <xdr:nvCxnSpPr>
        <xdr:cNvPr id="234" name="直線コネクタ 233"/>
        <xdr:cNvCxnSpPr>
          <a:stCxn id="142" idx="2"/>
        </xdr:cNvCxnSpPr>
      </xdr:nvCxnSpPr>
      <xdr:spPr>
        <a:xfrm>
          <a:off x="3346610" y="57864776"/>
          <a:ext cx="747" cy="33297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650</v>
      </c>
      <c r="AF5" s="699"/>
      <c r="AG5" s="699"/>
      <c r="AH5" s="699"/>
      <c r="AI5" s="699"/>
      <c r="AJ5" s="699"/>
      <c r="AK5" s="699"/>
      <c r="AL5" s="699"/>
      <c r="AM5" s="699"/>
      <c r="AN5" s="699"/>
      <c r="AO5" s="699"/>
      <c r="AP5" s="700"/>
      <c r="AQ5" s="701" t="s">
        <v>651</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59</v>
      </c>
      <c r="Q13" s="658"/>
      <c r="R13" s="658"/>
      <c r="S13" s="658"/>
      <c r="T13" s="658"/>
      <c r="U13" s="658"/>
      <c r="V13" s="659"/>
      <c r="W13" s="657">
        <v>46</v>
      </c>
      <c r="X13" s="658"/>
      <c r="Y13" s="658"/>
      <c r="Z13" s="658"/>
      <c r="AA13" s="658"/>
      <c r="AB13" s="658"/>
      <c r="AC13" s="659"/>
      <c r="AD13" s="657">
        <v>42</v>
      </c>
      <c r="AE13" s="658"/>
      <c r="AF13" s="658"/>
      <c r="AG13" s="658"/>
      <c r="AH13" s="658"/>
      <c r="AI13" s="658"/>
      <c r="AJ13" s="659"/>
      <c r="AK13" s="657">
        <v>41</v>
      </c>
      <c r="AL13" s="658"/>
      <c r="AM13" s="658"/>
      <c r="AN13" s="658"/>
      <c r="AO13" s="658"/>
      <c r="AP13" s="658"/>
      <c r="AQ13" s="659"/>
      <c r="AR13" s="918">
        <v>39</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556</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556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556</v>
      </c>
      <c r="Q15" s="658"/>
      <c r="R15" s="658"/>
      <c r="S15" s="658"/>
      <c r="T15" s="658"/>
      <c r="U15" s="658"/>
      <c r="V15" s="659"/>
      <c r="W15" s="657" t="s">
        <v>556</v>
      </c>
      <c r="X15" s="658"/>
      <c r="Y15" s="658"/>
      <c r="Z15" s="658"/>
      <c r="AA15" s="658"/>
      <c r="AB15" s="658"/>
      <c r="AC15" s="659"/>
      <c r="AD15" s="657" t="s">
        <v>556</v>
      </c>
      <c r="AE15" s="658"/>
      <c r="AF15" s="658"/>
      <c r="AG15" s="658"/>
      <c r="AH15" s="658"/>
      <c r="AI15" s="658"/>
      <c r="AJ15" s="659"/>
      <c r="AK15" s="657" t="s">
        <v>556</v>
      </c>
      <c r="AL15" s="658"/>
      <c r="AM15" s="658"/>
      <c r="AN15" s="658"/>
      <c r="AO15" s="658"/>
      <c r="AP15" s="658"/>
      <c r="AQ15" s="659"/>
      <c r="AR15" s="657">
        <v>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t="s">
        <v>556</v>
      </c>
      <c r="X16" s="658"/>
      <c r="Y16" s="658"/>
      <c r="Z16" s="658"/>
      <c r="AA16" s="658"/>
      <c r="AB16" s="658"/>
      <c r="AC16" s="659"/>
      <c r="AD16" s="657" t="s">
        <v>556</v>
      </c>
      <c r="AE16" s="658"/>
      <c r="AF16" s="658"/>
      <c r="AG16" s="658"/>
      <c r="AH16" s="658"/>
      <c r="AI16" s="658"/>
      <c r="AJ16" s="659"/>
      <c r="AK16" s="657" t="s">
        <v>556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556</v>
      </c>
      <c r="Q17" s="658"/>
      <c r="R17" s="658"/>
      <c r="S17" s="658"/>
      <c r="T17" s="658"/>
      <c r="U17" s="658"/>
      <c r="V17" s="659"/>
      <c r="W17" s="657" t="s">
        <v>556</v>
      </c>
      <c r="X17" s="658"/>
      <c r="Y17" s="658"/>
      <c r="Z17" s="658"/>
      <c r="AA17" s="658"/>
      <c r="AB17" s="658"/>
      <c r="AC17" s="659"/>
      <c r="AD17" s="657" t="s">
        <v>556</v>
      </c>
      <c r="AE17" s="658"/>
      <c r="AF17" s="658"/>
      <c r="AG17" s="658"/>
      <c r="AH17" s="658"/>
      <c r="AI17" s="658"/>
      <c r="AJ17" s="659"/>
      <c r="AK17" s="657" t="s">
        <v>556</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59</v>
      </c>
      <c r="Q18" s="879"/>
      <c r="R18" s="879"/>
      <c r="S18" s="879"/>
      <c r="T18" s="879"/>
      <c r="U18" s="879"/>
      <c r="V18" s="880"/>
      <c r="W18" s="878">
        <f>SUM(W13:AC17)</f>
        <v>46</v>
      </c>
      <c r="X18" s="879"/>
      <c r="Y18" s="879"/>
      <c r="Z18" s="879"/>
      <c r="AA18" s="879"/>
      <c r="AB18" s="879"/>
      <c r="AC18" s="880"/>
      <c r="AD18" s="878">
        <f>SUM(AD13:AJ17)</f>
        <v>42</v>
      </c>
      <c r="AE18" s="879"/>
      <c r="AF18" s="879"/>
      <c r="AG18" s="879"/>
      <c r="AH18" s="879"/>
      <c r="AI18" s="879"/>
      <c r="AJ18" s="880"/>
      <c r="AK18" s="878">
        <f>SUM(AK13:AQ17)</f>
        <v>41</v>
      </c>
      <c r="AL18" s="879"/>
      <c r="AM18" s="879"/>
      <c r="AN18" s="879"/>
      <c r="AO18" s="879"/>
      <c r="AP18" s="879"/>
      <c r="AQ18" s="880"/>
      <c r="AR18" s="878">
        <f>SUM(AR13:AX17)</f>
        <v>39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37</v>
      </c>
      <c r="Q19" s="658"/>
      <c r="R19" s="658"/>
      <c r="S19" s="658"/>
      <c r="T19" s="658"/>
      <c r="U19" s="658"/>
      <c r="V19" s="659"/>
      <c r="W19" s="657">
        <v>38</v>
      </c>
      <c r="X19" s="658"/>
      <c r="Y19" s="658"/>
      <c r="Z19" s="658"/>
      <c r="AA19" s="658"/>
      <c r="AB19" s="658"/>
      <c r="AC19" s="659"/>
      <c r="AD19" s="657">
        <v>28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0.6271186440677966</v>
      </c>
      <c r="Q20" s="311"/>
      <c r="R20" s="311"/>
      <c r="S20" s="311"/>
      <c r="T20" s="311"/>
      <c r="U20" s="311"/>
      <c r="V20" s="311"/>
      <c r="W20" s="311">
        <f t="shared" ref="W20" si="0">IF(W18=0, "-", SUM(W19)/W18)</f>
        <v>0.82608695652173914</v>
      </c>
      <c r="X20" s="311"/>
      <c r="Y20" s="311"/>
      <c r="Z20" s="311"/>
      <c r="AA20" s="311"/>
      <c r="AB20" s="311"/>
      <c r="AC20" s="311"/>
      <c r="AD20" s="311">
        <f t="shared" ref="AD20" si="1">IF(AD18=0, "-", SUM(AD19)/AD18)</f>
        <v>0.66666666666666663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0.6271186440677966</v>
      </c>
      <c r="Q21" s="311"/>
      <c r="R21" s="311"/>
      <c r="S21" s="311"/>
      <c r="T21" s="311"/>
      <c r="U21" s="311"/>
      <c r="V21" s="311"/>
      <c r="W21" s="311">
        <f t="shared" ref="W21" si="2">IF(W19=0, "-", SUM(W19)/SUM(W13,W14))</f>
        <v>0.82608695652173914</v>
      </c>
      <c r="X21" s="311"/>
      <c r="Y21" s="311"/>
      <c r="Z21" s="311"/>
      <c r="AA21" s="311"/>
      <c r="AB21" s="311"/>
      <c r="AC21" s="311"/>
      <c r="AD21" s="311">
        <f t="shared" ref="AD21" si="3">IF(AD19=0, "-", SUM(AD19)/SUM(AD13,AD14))</f>
        <v>0.66666666666666663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557</v>
      </c>
      <c r="H23" s="952"/>
      <c r="I23" s="952"/>
      <c r="J23" s="952"/>
      <c r="K23" s="952"/>
      <c r="L23" s="952"/>
      <c r="M23" s="952"/>
      <c r="N23" s="952"/>
      <c r="O23" s="953"/>
      <c r="P23" s="918">
        <v>14</v>
      </c>
      <c r="Q23" s="919"/>
      <c r="R23" s="919"/>
      <c r="S23" s="919"/>
      <c r="T23" s="919"/>
      <c r="U23" s="919"/>
      <c r="V23" s="936"/>
      <c r="W23" s="918">
        <v>14</v>
      </c>
      <c r="X23" s="919"/>
      <c r="Y23" s="919"/>
      <c r="Z23" s="919"/>
      <c r="AA23" s="919"/>
      <c r="AB23" s="919"/>
      <c r="AC23" s="936"/>
      <c r="AD23" s="973" t="s">
        <v>652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558</v>
      </c>
      <c r="H24" s="955"/>
      <c r="I24" s="955"/>
      <c r="J24" s="955"/>
      <c r="K24" s="955"/>
      <c r="L24" s="955"/>
      <c r="M24" s="955"/>
      <c r="N24" s="955"/>
      <c r="O24" s="956"/>
      <c r="P24" s="657">
        <v>10.199999999999999</v>
      </c>
      <c r="Q24" s="658"/>
      <c r="R24" s="658"/>
      <c r="S24" s="658"/>
      <c r="T24" s="658"/>
      <c r="U24" s="658"/>
      <c r="V24" s="659"/>
      <c r="W24" s="657">
        <v>6.3</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559</v>
      </c>
      <c r="H25" s="955"/>
      <c r="I25" s="955"/>
      <c r="J25" s="955"/>
      <c r="K25" s="955"/>
      <c r="L25" s="955"/>
      <c r="M25" s="955"/>
      <c r="N25" s="955"/>
      <c r="O25" s="956"/>
      <c r="P25" s="657">
        <v>3</v>
      </c>
      <c r="Q25" s="658"/>
      <c r="R25" s="658"/>
      <c r="S25" s="658"/>
      <c r="T25" s="658"/>
      <c r="U25" s="658"/>
      <c r="V25" s="659"/>
      <c r="W25" s="657">
        <v>4</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560</v>
      </c>
      <c r="H26" s="955"/>
      <c r="I26" s="955"/>
      <c r="J26" s="955"/>
      <c r="K26" s="955"/>
      <c r="L26" s="955"/>
      <c r="M26" s="955"/>
      <c r="N26" s="955"/>
      <c r="O26" s="956"/>
      <c r="P26" s="657">
        <v>4.5</v>
      </c>
      <c r="Q26" s="658"/>
      <c r="R26" s="658"/>
      <c r="S26" s="658"/>
      <c r="T26" s="658"/>
      <c r="U26" s="658"/>
      <c r="V26" s="659"/>
      <c r="W26" s="657">
        <v>4.5999999999999996</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561</v>
      </c>
      <c r="H27" s="955"/>
      <c r="I27" s="955"/>
      <c r="J27" s="955"/>
      <c r="K27" s="955"/>
      <c r="L27" s="955"/>
      <c r="M27" s="955"/>
      <c r="N27" s="955"/>
      <c r="O27" s="956"/>
      <c r="P27" s="657">
        <v>3.9</v>
      </c>
      <c r="Q27" s="658"/>
      <c r="R27" s="658"/>
      <c r="S27" s="658"/>
      <c r="T27" s="658"/>
      <c r="U27" s="658"/>
      <c r="V27" s="659"/>
      <c r="W27" s="657">
        <v>4</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5.3999999999999986</v>
      </c>
      <c r="Q28" s="879"/>
      <c r="R28" s="879"/>
      <c r="S28" s="879"/>
      <c r="T28" s="879"/>
      <c r="U28" s="879"/>
      <c r="V28" s="880"/>
      <c r="W28" s="878">
        <f>W29-SUM(W23:W27)</f>
        <v>6.1000000000000014</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41</v>
      </c>
      <c r="Q29" s="933"/>
      <c r="R29" s="933"/>
      <c r="S29" s="933"/>
      <c r="T29" s="933"/>
      <c r="U29" s="933"/>
      <c r="V29" s="934"/>
      <c r="W29" s="932">
        <f>AR13</f>
        <v>39</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6" t="s">
        <v>562</v>
      </c>
      <c r="H82" s="676"/>
      <c r="I82" s="676"/>
      <c r="J82" s="676"/>
      <c r="K82" s="676"/>
      <c r="L82" s="676"/>
      <c r="M82" s="676"/>
      <c r="N82" s="676"/>
      <c r="O82" s="676"/>
      <c r="P82" s="676"/>
      <c r="Q82" s="676"/>
      <c r="R82" s="676"/>
      <c r="S82" s="676"/>
      <c r="T82" s="676"/>
      <c r="U82" s="676"/>
      <c r="V82" s="676"/>
      <c r="W82" s="676"/>
      <c r="X82" s="676"/>
      <c r="Y82" s="676"/>
      <c r="Z82" s="676"/>
      <c r="AA82" s="677"/>
      <c r="AB82" s="884" t="s">
        <v>563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3.75"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32</v>
      </c>
      <c r="AR86" s="192"/>
      <c r="AS86" s="126" t="s">
        <v>356</v>
      </c>
      <c r="AT86" s="127"/>
      <c r="AU86" s="192"/>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564</v>
      </c>
      <c r="H87" s="98"/>
      <c r="I87" s="98"/>
      <c r="J87" s="98"/>
      <c r="K87" s="98"/>
      <c r="L87" s="98"/>
      <c r="M87" s="98"/>
      <c r="N87" s="98"/>
      <c r="O87" s="99"/>
      <c r="P87" s="98" t="s">
        <v>565</v>
      </c>
      <c r="Q87" s="510"/>
      <c r="R87" s="510"/>
      <c r="S87" s="510"/>
      <c r="T87" s="510"/>
      <c r="U87" s="510"/>
      <c r="V87" s="510"/>
      <c r="W87" s="510"/>
      <c r="X87" s="511"/>
      <c r="Y87" s="557" t="s">
        <v>62</v>
      </c>
      <c r="Z87" s="558"/>
      <c r="AA87" s="559"/>
      <c r="AB87" s="457" t="s">
        <v>566</v>
      </c>
      <c r="AC87" s="457"/>
      <c r="AD87" s="457"/>
      <c r="AE87" s="211">
        <v>584</v>
      </c>
      <c r="AF87" s="212"/>
      <c r="AG87" s="212"/>
      <c r="AH87" s="212"/>
      <c r="AI87" s="211">
        <v>739</v>
      </c>
      <c r="AJ87" s="212"/>
      <c r="AK87" s="212"/>
      <c r="AL87" s="212"/>
      <c r="AM87" s="211">
        <v>945</v>
      </c>
      <c r="AN87" s="212"/>
      <c r="AO87" s="212"/>
      <c r="AP87" s="212"/>
      <c r="AQ87" s="333"/>
      <c r="AR87" s="200"/>
      <c r="AS87" s="200"/>
      <c r="AT87" s="334"/>
      <c r="AU87" s="212"/>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566</v>
      </c>
      <c r="AC88" s="519"/>
      <c r="AD88" s="519"/>
      <c r="AE88" s="211">
        <v>550</v>
      </c>
      <c r="AF88" s="212"/>
      <c r="AG88" s="212"/>
      <c r="AH88" s="212"/>
      <c r="AI88" s="211">
        <v>550</v>
      </c>
      <c r="AJ88" s="212"/>
      <c r="AK88" s="212"/>
      <c r="AL88" s="212"/>
      <c r="AM88" s="211">
        <v>550</v>
      </c>
      <c r="AN88" s="212"/>
      <c r="AO88" s="212"/>
      <c r="AP88" s="212"/>
      <c r="AQ88" s="333">
        <v>750</v>
      </c>
      <c r="AR88" s="200"/>
      <c r="AS88" s="200"/>
      <c r="AT88" s="334"/>
      <c r="AU88" s="212"/>
      <c r="AV88" s="212"/>
      <c r="AW88" s="212"/>
      <c r="AX88" s="214"/>
      <c r="AY88" s="10"/>
      <c r="AZ88" s="10"/>
      <c r="BA88" s="10"/>
      <c r="BB88" s="10"/>
      <c r="BC88" s="10"/>
    </row>
    <row r="89" spans="1:60" ht="23.25"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106</v>
      </c>
      <c r="AF89" s="212"/>
      <c r="AG89" s="212"/>
      <c r="AH89" s="212"/>
      <c r="AI89" s="211">
        <v>134</v>
      </c>
      <c r="AJ89" s="212"/>
      <c r="AK89" s="212"/>
      <c r="AL89" s="212"/>
      <c r="AM89" s="211">
        <v>172</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v>32</v>
      </c>
      <c r="AR91" s="192"/>
      <c r="AS91" s="126" t="s">
        <v>356</v>
      </c>
      <c r="AT91" s="127"/>
      <c r="AU91" s="192"/>
      <c r="AV91" s="192"/>
      <c r="AW91" s="394" t="s">
        <v>300</v>
      </c>
      <c r="AX91" s="395"/>
      <c r="AY91" s="10"/>
      <c r="AZ91" s="10"/>
      <c r="BA91" s="10"/>
      <c r="BB91" s="10"/>
      <c r="BC91" s="10"/>
    </row>
    <row r="92" spans="1:60" ht="23.25" customHeight="1" x14ac:dyDescent="0.15">
      <c r="A92" s="865"/>
      <c r="B92" s="424"/>
      <c r="C92" s="424"/>
      <c r="D92" s="424"/>
      <c r="E92" s="424"/>
      <c r="F92" s="425"/>
      <c r="G92" s="97" t="s">
        <v>567</v>
      </c>
      <c r="H92" s="98"/>
      <c r="I92" s="98"/>
      <c r="J92" s="98"/>
      <c r="K92" s="98"/>
      <c r="L92" s="98"/>
      <c r="M92" s="98"/>
      <c r="N92" s="98"/>
      <c r="O92" s="99"/>
      <c r="P92" s="98" t="s">
        <v>569</v>
      </c>
      <c r="Q92" s="510"/>
      <c r="R92" s="510"/>
      <c r="S92" s="510"/>
      <c r="T92" s="510"/>
      <c r="U92" s="510"/>
      <c r="V92" s="510"/>
      <c r="W92" s="510"/>
      <c r="X92" s="511"/>
      <c r="Y92" s="557" t="s">
        <v>62</v>
      </c>
      <c r="Z92" s="558"/>
      <c r="AA92" s="559"/>
      <c r="AB92" s="457" t="s">
        <v>568</v>
      </c>
      <c r="AC92" s="457"/>
      <c r="AD92" s="457"/>
      <c r="AE92" s="211">
        <v>16.7</v>
      </c>
      <c r="AF92" s="212"/>
      <c r="AG92" s="212"/>
      <c r="AH92" s="212"/>
      <c r="AI92" s="211">
        <v>12.5</v>
      </c>
      <c r="AJ92" s="212"/>
      <c r="AK92" s="212"/>
      <c r="AL92" s="212"/>
      <c r="AM92" s="211">
        <v>18.399999999999999</v>
      </c>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568</v>
      </c>
      <c r="AC93" s="519"/>
      <c r="AD93" s="519"/>
      <c r="AE93" s="211">
        <v>30</v>
      </c>
      <c r="AF93" s="212"/>
      <c r="AG93" s="212"/>
      <c r="AH93" s="212"/>
      <c r="AI93" s="211">
        <v>30</v>
      </c>
      <c r="AJ93" s="212"/>
      <c r="AK93" s="212"/>
      <c r="AL93" s="212"/>
      <c r="AM93" s="211">
        <v>30</v>
      </c>
      <c r="AN93" s="212"/>
      <c r="AO93" s="212"/>
      <c r="AP93" s="212"/>
      <c r="AQ93" s="333">
        <v>30</v>
      </c>
      <c r="AR93" s="200"/>
      <c r="AS93" s="200"/>
      <c r="AT93" s="334"/>
      <c r="AU93" s="212"/>
      <c r="AV93" s="212"/>
      <c r="AW93" s="212"/>
      <c r="AX93" s="214"/>
    </row>
    <row r="94" spans="1:60" ht="23.25"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v>56</v>
      </c>
      <c r="AF94" s="212"/>
      <c r="AG94" s="212"/>
      <c r="AH94" s="212"/>
      <c r="AI94" s="211">
        <v>42</v>
      </c>
      <c r="AJ94" s="212"/>
      <c r="AK94" s="212"/>
      <c r="AL94" s="212"/>
      <c r="AM94" s="211">
        <v>61</v>
      </c>
      <c r="AN94" s="212"/>
      <c r="AO94" s="212"/>
      <c r="AP94" s="212"/>
      <c r="AQ94" s="333"/>
      <c r="AR94" s="200"/>
      <c r="AS94" s="200"/>
      <c r="AT94" s="334"/>
      <c r="AU94" s="212"/>
      <c r="AV94" s="212"/>
      <c r="AW94" s="212"/>
      <c r="AX94" s="214"/>
      <c r="AY94" s="10"/>
      <c r="AZ94" s="10"/>
      <c r="BA94" s="10"/>
      <c r="BB94" s="10"/>
      <c r="BC94" s="10"/>
    </row>
    <row r="95" spans="1:60" ht="18.75"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v>32</v>
      </c>
      <c r="AR96" s="192"/>
      <c r="AS96" s="126" t="s">
        <v>356</v>
      </c>
      <c r="AT96" s="127"/>
      <c r="AU96" s="192"/>
      <c r="AV96" s="192"/>
      <c r="AW96" s="394" t="s">
        <v>300</v>
      </c>
      <c r="AX96" s="395"/>
    </row>
    <row r="97" spans="1:60" ht="23.25" customHeight="1" x14ac:dyDescent="0.15">
      <c r="A97" s="865"/>
      <c r="B97" s="424"/>
      <c r="C97" s="424"/>
      <c r="D97" s="424"/>
      <c r="E97" s="424"/>
      <c r="F97" s="425"/>
      <c r="G97" s="97" t="s">
        <v>567</v>
      </c>
      <c r="H97" s="98"/>
      <c r="I97" s="98"/>
      <c r="J97" s="98"/>
      <c r="K97" s="98"/>
      <c r="L97" s="98"/>
      <c r="M97" s="98"/>
      <c r="N97" s="98"/>
      <c r="O97" s="99"/>
      <c r="P97" s="98" t="s">
        <v>570</v>
      </c>
      <c r="Q97" s="510"/>
      <c r="R97" s="510"/>
      <c r="S97" s="510"/>
      <c r="T97" s="510"/>
      <c r="U97" s="510"/>
      <c r="V97" s="510"/>
      <c r="W97" s="510"/>
      <c r="X97" s="511"/>
      <c r="Y97" s="557" t="s">
        <v>62</v>
      </c>
      <c r="Z97" s="558"/>
      <c r="AA97" s="559"/>
      <c r="AB97" s="464" t="s">
        <v>568</v>
      </c>
      <c r="AC97" s="465"/>
      <c r="AD97" s="466"/>
      <c r="AE97" s="211">
        <v>8.9</v>
      </c>
      <c r="AF97" s="212"/>
      <c r="AG97" s="212"/>
      <c r="AH97" s="213"/>
      <c r="AI97" s="211">
        <v>3.2</v>
      </c>
      <c r="AJ97" s="212"/>
      <c r="AK97" s="212"/>
      <c r="AL97" s="213"/>
      <c r="AM97" s="211">
        <v>8.3000000000000007</v>
      </c>
      <c r="AN97" s="212"/>
      <c r="AO97" s="212"/>
      <c r="AP97" s="212"/>
      <c r="AQ97" s="333"/>
      <c r="AR97" s="200"/>
      <c r="AS97" s="200"/>
      <c r="AT97" s="334"/>
      <c r="AU97" s="212"/>
      <c r="AV97" s="212"/>
      <c r="AW97" s="212"/>
      <c r="AX97" s="214"/>
      <c r="AY97" s="10"/>
      <c r="AZ97" s="10"/>
      <c r="BA97" s="10"/>
      <c r="BB97" s="10"/>
      <c r="BC97" s="10"/>
    </row>
    <row r="98" spans="1:60" ht="23.25"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t="s">
        <v>568</v>
      </c>
      <c r="AC98" s="577"/>
      <c r="AD98" s="578"/>
      <c r="AE98" s="211">
        <v>7</v>
      </c>
      <c r="AF98" s="212"/>
      <c r="AG98" s="212"/>
      <c r="AH98" s="213"/>
      <c r="AI98" s="211">
        <v>7</v>
      </c>
      <c r="AJ98" s="212"/>
      <c r="AK98" s="212"/>
      <c r="AL98" s="213"/>
      <c r="AM98" s="211">
        <v>7</v>
      </c>
      <c r="AN98" s="212"/>
      <c r="AO98" s="212"/>
      <c r="AP98" s="212"/>
      <c r="AQ98" s="333">
        <v>7</v>
      </c>
      <c r="AR98" s="200"/>
      <c r="AS98" s="200"/>
      <c r="AT98" s="334"/>
      <c r="AU98" s="212"/>
      <c r="AV98" s="212"/>
      <c r="AW98" s="212"/>
      <c r="AX98" s="214"/>
      <c r="AY98" s="10"/>
      <c r="AZ98" s="10"/>
      <c r="BA98" s="10"/>
      <c r="BB98" s="10"/>
      <c r="BC98" s="10"/>
      <c r="BD98" s="10"/>
      <c r="BE98" s="10"/>
      <c r="BF98" s="10"/>
      <c r="BG98" s="10"/>
      <c r="BH98" s="10"/>
    </row>
    <row r="99" spans="1:60" ht="23.25"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v>254</v>
      </c>
      <c r="AF99" s="517"/>
      <c r="AG99" s="517"/>
      <c r="AH99" s="518"/>
      <c r="AI99" s="516">
        <v>39</v>
      </c>
      <c r="AJ99" s="517"/>
      <c r="AK99" s="517"/>
      <c r="AL99" s="518"/>
      <c r="AM99" s="516">
        <v>119</v>
      </c>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1</v>
      </c>
      <c r="AF101" s="212"/>
      <c r="AG101" s="212"/>
      <c r="AH101" s="213"/>
      <c r="AI101" s="211">
        <v>1</v>
      </c>
      <c r="AJ101" s="212"/>
      <c r="AK101" s="212"/>
      <c r="AL101" s="213"/>
      <c r="AM101" s="211">
        <v>1</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573</v>
      </c>
      <c r="H104" s="98"/>
      <c r="I104" s="98"/>
      <c r="J104" s="98"/>
      <c r="K104" s="98"/>
      <c r="L104" s="98"/>
      <c r="M104" s="98"/>
      <c r="N104" s="98"/>
      <c r="O104" s="98"/>
      <c r="P104" s="98"/>
      <c r="Q104" s="98"/>
      <c r="R104" s="98"/>
      <c r="S104" s="98"/>
      <c r="T104" s="98"/>
      <c r="U104" s="98"/>
      <c r="V104" s="98"/>
      <c r="W104" s="98"/>
      <c r="X104" s="99"/>
      <c r="Y104" s="461" t="s">
        <v>55</v>
      </c>
      <c r="Z104" s="462"/>
      <c r="AA104" s="463"/>
      <c r="AB104" s="541" t="s">
        <v>572</v>
      </c>
      <c r="AC104" s="542"/>
      <c r="AD104" s="543"/>
      <c r="AE104" s="211">
        <v>1</v>
      </c>
      <c r="AF104" s="212"/>
      <c r="AG104" s="212"/>
      <c r="AH104" s="213"/>
      <c r="AI104" s="211">
        <v>1</v>
      </c>
      <c r="AJ104" s="212"/>
      <c r="AK104" s="212"/>
      <c r="AL104" s="213"/>
      <c r="AM104" s="211">
        <v>1</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572</v>
      </c>
      <c r="AC105" s="465"/>
      <c r="AD105" s="466"/>
      <c r="AE105" s="414">
        <v>1</v>
      </c>
      <c r="AF105" s="414"/>
      <c r="AG105" s="414"/>
      <c r="AH105" s="414"/>
      <c r="AI105" s="414">
        <v>1</v>
      </c>
      <c r="AJ105" s="414"/>
      <c r="AK105" s="414"/>
      <c r="AL105" s="414"/>
      <c r="AM105" s="414">
        <v>1</v>
      </c>
      <c r="AN105" s="414"/>
      <c r="AO105" s="414"/>
      <c r="AP105" s="414"/>
      <c r="AQ105" s="211">
        <v>1</v>
      </c>
      <c r="AR105" s="212"/>
      <c r="AS105" s="212"/>
      <c r="AT105" s="213"/>
      <c r="AU105" s="266">
        <v>1</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customHeight="1" x14ac:dyDescent="0.15">
      <c r="A107" s="418"/>
      <c r="B107" s="419"/>
      <c r="C107" s="419"/>
      <c r="D107" s="419"/>
      <c r="E107" s="419"/>
      <c r="F107" s="420"/>
      <c r="G107" s="98" t="s">
        <v>574</v>
      </c>
      <c r="H107" s="98"/>
      <c r="I107" s="98"/>
      <c r="J107" s="98"/>
      <c r="K107" s="98"/>
      <c r="L107" s="98"/>
      <c r="M107" s="98"/>
      <c r="N107" s="98"/>
      <c r="O107" s="98"/>
      <c r="P107" s="98"/>
      <c r="Q107" s="98"/>
      <c r="R107" s="98"/>
      <c r="S107" s="98"/>
      <c r="T107" s="98"/>
      <c r="U107" s="98"/>
      <c r="V107" s="98"/>
      <c r="W107" s="98"/>
      <c r="X107" s="99"/>
      <c r="Y107" s="461" t="s">
        <v>55</v>
      </c>
      <c r="Z107" s="462"/>
      <c r="AA107" s="463"/>
      <c r="AB107" s="541" t="s">
        <v>575</v>
      </c>
      <c r="AC107" s="542"/>
      <c r="AD107" s="543"/>
      <c r="AE107" s="414">
        <v>43000</v>
      </c>
      <c r="AF107" s="414"/>
      <c r="AG107" s="414"/>
      <c r="AH107" s="414"/>
      <c r="AI107" s="414">
        <v>8710</v>
      </c>
      <c r="AJ107" s="414"/>
      <c r="AK107" s="414"/>
      <c r="AL107" s="414"/>
      <c r="AM107" s="414">
        <v>0</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575</v>
      </c>
      <c r="AC108" s="465"/>
      <c r="AD108" s="466"/>
      <c r="AE108" s="414">
        <v>10000</v>
      </c>
      <c r="AF108" s="414"/>
      <c r="AG108" s="414"/>
      <c r="AH108" s="414"/>
      <c r="AI108" s="414">
        <v>5000</v>
      </c>
      <c r="AJ108" s="414"/>
      <c r="AK108" s="414"/>
      <c r="AL108" s="414"/>
      <c r="AM108" s="414">
        <v>5000</v>
      </c>
      <c r="AN108" s="414"/>
      <c r="AO108" s="414"/>
      <c r="AP108" s="414"/>
      <c r="AQ108" s="211">
        <v>5000</v>
      </c>
      <c r="AR108" s="212"/>
      <c r="AS108" s="212"/>
      <c r="AT108" s="213"/>
      <c r="AU108" s="266">
        <v>5000</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v>141196</v>
      </c>
      <c r="AF116" s="414"/>
      <c r="AG116" s="414"/>
      <c r="AH116" s="414"/>
      <c r="AI116" s="414">
        <v>114389</v>
      </c>
      <c r="AJ116" s="414"/>
      <c r="AK116" s="414"/>
      <c r="AL116" s="414"/>
      <c r="AM116" s="414">
        <v>64011</v>
      </c>
      <c r="AN116" s="414"/>
      <c r="AO116" s="414"/>
      <c r="AP116" s="414"/>
      <c r="AQ116" s="211">
        <v>97775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90" t="s">
        <v>578</v>
      </c>
      <c r="AF117" s="547"/>
      <c r="AG117" s="547"/>
      <c r="AH117" s="547"/>
      <c r="AI117" s="590" t="s">
        <v>579</v>
      </c>
      <c r="AJ117" s="547"/>
      <c r="AK117" s="547"/>
      <c r="AL117" s="547"/>
      <c r="AM117" s="590" t="s">
        <v>647</v>
      </c>
      <c r="AN117" s="547"/>
      <c r="AO117" s="547"/>
      <c r="AP117" s="547"/>
      <c r="AQ117" s="547" t="s">
        <v>648</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customHeight="1" x14ac:dyDescent="0.15">
      <c r="A119" s="435"/>
      <c r="B119" s="436"/>
      <c r="C119" s="436"/>
      <c r="D119" s="436"/>
      <c r="E119" s="436"/>
      <c r="F119" s="437"/>
      <c r="G119" s="389" t="s">
        <v>580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577</v>
      </c>
      <c r="AC119" s="459"/>
      <c r="AD119" s="460"/>
      <c r="AE119" s="414">
        <v>77244</v>
      </c>
      <c r="AF119" s="414"/>
      <c r="AG119" s="414"/>
      <c r="AH119" s="414"/>
      <c r="AI119" s="414">
        <v>176877</v>
      </c>
      <c r="AJ119" s="414"/>
      <c r="AK119" s="414"/>
      <c r="AL119" s="414"/>
      <c r="AM119" s="414">
        <v>75752</v>
      </c>
      <c r="AN119" s="414"/>
      <c r="AO119" s="414"/>
      <c r="AP119" s="414"/>
      <c r="AQ119" s="414">
        <v>145229</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90" t="s">
        <v>581</v>
      </c>
      <c r="AF120" s="547"/>
      <c r="AG120" s="547"/>
      <c r="AH120" s="547"/>
      <c r="AI120" s="590" t="s">
        <v>582</v>
      </c>
      <c r="AJ120" s="547"/>
      <c r="AK120" s="547"/>
      <c r="AL120" s="547"/>
      <c r="AM120" s="590" t="s">
        <v>645</v>
      </c>
      <c r="AN120" s="547"/>
      <c r="AO120" s="547"/>
      <c r="AP120" s="547"/>
      <c r="AQ120" s="547" t="s">
        <v>649</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customHeight="1" x14ac:dyDescent="0.15">
      <c r="A122" s="435"/>
      <c r="B122" s="436"/>
      <c r="C122" s="436"/>
      <c r="D122" s="436"/>
      <c r="E122" s="436"/>
      <c r="F122" s="437"/>
      <c r="G122" s="389" t="s">
        <v>583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577</v>
      </c>
      <c r="AC122" s="459"/>
      <c r="AD122" s="460"/>
      <c r="AE122" s="414">
        <v>88</v>
      </c>
      <c r="AF122" s="414"/>
      <c r="AG122" s="414"/>
      <c r="AH122" s="414"/>
      <c r="AI122" s="414">
        <v>91</v>
      </c>
      <c r="AJ122" s="414"/>
      <c r="AK122" s="414"/>
      <c r="AL122" s="414"/>
      <c r="AM122" s="414"/>
      <c r="AN122" s="414"/>
      <c r="AO122" s="414"/>
      <c r="AP122" s="414"/>
      <c r="AQ122" s="414">
        <v>109</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90" t="s">
        <v>584</v>
      </c>
      <c r="AF123" s="547"/>
      <c r="AG123" s="547"/>
      <c r="AH123" s="547"/>
      <c r="AI123" s="590" t="s">
        <v>585</v>
      </c>
      <c r="AJ123" s="547"/>
      <c r="AK123" s="547"/>
      <c r="AL123" s="547"/>
      <c r="AM123" s="547" t="s">
        <v>646</v>
      </c>
      <c r="AN123" s="547"/>
      <c r="AO123" s="547"/>
      <c r="AP123" s="547"/>
      <c r="AQ123" s="547" t="s">
        <v>586</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589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7</v>
      </c>
      <c r="AF134" s="200"/>
      <c r="AG134" s="200"/>
      <c r="AH134" s="200"/>
      <c r="AI134" s="199">
        <v>8</v>
      </c>
      <c r="AJ134" s="200"/>
      <c r="AK134" s="200"/>
      <c r="AL134" s="200"/>
      <c r="AM134" s="199">
        <v>6</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v>2</v>
      </c>
      <c r="AF135" s="200"/>
      <c r="AG135" s="200"/>
      <c r="AH135" s="200"/>
      <c r="AI135" s="199">
        <v>5</v>
      </c>
      <c r="AJ135" s="200"/>
      <c r="AK135" s="200"/>
      <c r="AL135" s="200"/>
      <c r="AM135" s="199">
        <v>2</v>
      </c>
      <c r="AN135" s="200"/>
      <c r="AO135" s="200"/>
      <c r="AP135" s="200"/>
      <c r="AQ135" s="199">
        <v>7</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9.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551</v>
      </c>
      <c r="AE705" s="715"/>
      <c r="AF705" s="715"/>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551</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551</v>
      </c>
      <c r="AE712" s="783"/>
      <c r="AF712" s="783"/>
      <c r="AG712" s="810" t="s">
        <v>600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597</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597</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50.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605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607</v>
      </c>
      <c r="F737" s="987"/>
      <c r="G737" s="987"/>
      <c r="H737" s="987"/>
      <c r="I737" s="987"/>
      <c r="J737" s="987"/>
      <c r="K737" s="987"/>
      <c r="L737" s="987"/>
      <c r="M737" s="987"/>
      <c r="N737" s="358" t="s">
        <v>358</v>
      </c>
      <c r="O737" s="358"/>
      <c r="P737" s="358"/>
      <c r="Q737" s="358"/>
      <c r="R737" s="987" t="s">
        <v>608</v>
      </c>
      <c r="S737" s="987"/>
      <c r="T737" s="987"/>
      <c r="U737" s="987"/>
      <c r="V737" s="987"/>
      <c r="W737" s="987"/>
      <c r="X737" s="987"/>
      <c r="Y737" s="987"/>
      <c r="Z737" s="987"/>
      <c r="AA737" s="358" t="s">
        <v>359</v>
      </c>
      <c r="AB737" s="358"/>
      <c r="AC737" s="358"/>
      <c r="AD737" s="358"/>
      <c r="AE737" s="987" t="s">
        <v>609</v>
      </c>
      <c r="AF737" s="987"/>
      <c r="AG737" s="987"/>
      <c r="AH737" s="987"/>
      <c r="AI737" s="987"/>
      <c r="AJ737" s="987"/>
      <c r="AK737" s="987"/>
      <c r="AL737" s="987"/>
      <c r="AM737" s="987"/>
      <c r="AN737" s="358" t="s">
        <v>360</v>
      </c>
      <c r="AO737" s="358"/>
      <c r="AP737" s="358"/>
      <c r="AQ737" s="358"/>
      <c r="AR737" s="988" t="s">
        <v>610</v>
      </c>
      <c r="AS737" s="989"/>
      <c r="AT737" s="989"/>
      <c r="AU737" s="989"/>
      <c r="AV737" s="989"/>
      <c r="AW737" s="989"/>
      <c r="AX737" s="990"/>
      <c r="AY737" s="89"/>
      <c r="AZ737" s="89"/>
    </row>
    <row r="738" spans="1:52" ht="24.75" customHeight="1" x14ac:dyDescent="0.15">
      <c r="A738" s="991" t="s">
        <v>361</v>
      </c>
      <c r="B738" s="203"/>
      <c r="C738" s="203"/>
      <c r="D738" s="204"/>
      <c r="E738" s="987" t="s">
        <v>610</v>
      </c>
      <c r="F738" s="987"/>
      <c r="G738" s="987"/>
      <c r="H738" s="987"/>
      <c r="I738" s="987"/>
      <c r="J738" s="987"/>
      <c r="K738" s="987"/>
      <c r="L738" s="987"/>
      <c r="M738" s="987"/>
      <c r="N738" s="358" t="s">
        <v>362</v>
      </c>
      <c r="O738" s="358"/>
      <c r="P738" s="358"/>
      <c r="Q738" s="358"/>
      <c r="R738" s="987" t="s">
        <v>610</v>
      </c>
      <c r="S738" s="987"/>
      <c r="T738" s="987"/>
      <c r="U738" s="987"/>
      <c r="V738" s="987"/>
      <c r="W738" s="987"/>
      <c r="X738" s="987"/>
      <c r="Y738" s="987"/>
      <c r="Z738" s="987"/>
      <c r="AA738" s="358" t="s">
        <v>482</v>
      </c>
      <c r="AB738" s="358"/>
      <c r="AC738" s="358"/>
      <c r="AD738" s="358"/>
      <c r="AE738" s="987" t="s">
        <v>611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604</v>
      </c>
      <c r="F739" s="999"/>
      <c r="G739" s="999"/>
      <c r="H739" s="91" t="str">
        <f>IF(E739="", "", "(")</f>
        <v>(</v>
      </c>
      <c r="I739" s="982" t="s">
        <v>484</v>
      </c>
      <c r="J739" s="982"/>
      <c r="K739" s="91" t="str">
        <f>IF(OR(I739="　", I739=""), "", "-")</f>
        <v/>
      </c>
      <c r="L739" s="983">
        <v>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00.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8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8.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8.2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4"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612</v>
      </c>
      <c r="H781" s="671"/>
      <c r="I781" s="671"/>
      <c r="J781" s="671"/>
      <c r="K781" s="672"/>
      <c r="L781" s="664" t="s">
        <v>613</v>
      </c>
      <c r="M781" s="665"/>
      <c r="N781" s="665"/>
      <c r="O781" s="665"/>
      <c r="P781" s="665"/>
      <c r="Q781" s="665"/>
      <c r="R781" s="665"/>
      <c r="S781" s="665"/>
      <c r="T781" s="665"/>
      <c r="U781" s="665"/>
      <c r="V781" s="665"/>
      <c r="W781" s="665"/>
      <c r="X781" s="666"/>
      <c r="Y781" s="384">
        <v>0.3</v>
      </c>
      <c r="Z781" s="385"/>
      <c r="AA781" s="385"/>
      <c r="AB781" s="805"/>
      <c r="AC781" s="670" t="s">
        <v>612</v>
      </c>
      <c r="AD781" s="671"/>
      <c r="AE781" s="671"/>
      <c r="AF781" s="671"/>
      <c r="AG781" s="672"/>
      <c r="AH781" s="664" t="s">
        <v>615</v>
      </c>
      <c r="AI781" s="665"/>
      <c r="AJ781" s="665"/>
      <c r="AK781" s="665"/>
      <c r="AL781" s="665"/>
      <c r="AM781" s="665"/>
      <c r="AN781" s="665"/>
      <c r="AO781" s="665"/>
      <c r="AP781" s="665"/>
      <c r="AQ781" s="665"/>
      <c r="AR781" s="665"/>
      <c r="AS781" s="665"/>
      <c r="AT781" s="666"/>
      <c r="AU781" s="384">
        <v>5.7</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5.7</v>
      </c>
      <c r="AV791" s="832"/>
      <c r="AW791" s="832"/>
      <c r="AX791" s="834"/>
    </row>
    <row r="792" spans="1:50" ht="24.75"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612</v>
      </c>
      <c r="H794" s="671"/>
      <c r="I794" s="671"/>
      <c r="J794" s="671"/>
      <c r="K794" s="672"/>
      <c r="L794" s="664" t="s">
        <v>614</v>
      </c>
      <c r="M794" s="665"/>
      <c r="N794" s="665"/>
      <c r="O794" s="665"/>
      <c r="P794" s="665"/>
      <c r="Q794" s="665"/>
      <c r="R794" s="665"/>
      <c r="S794" s="665"/>
      <c r="T794" s="665"/>
      <c r="U794" s="665"/>
      <c r="V794" s="665"/>
      <c r="W794" s="665"/>
      <c r="X794" s="666"/>
      <c r="Y794" s="384">
        <v>2.5</v>
      </c>
      <c r="Z794" s="385"/>
      <c r="AA794" s="385"/>
      <c r="AB794" s="805"/>
      <c r="AC794" s="670" t="s">
        <v>612</v>
      </c>
      <c r="AD794" s="671"/>
      <c r="AE794" s="671"/>
      <c r="AF794" s="671"/>
      <c r="AG794" s="672"/>
      <c r="AH794" s="664" t="s">
        <v>616</v>
      </c>
      <c r="AI794" s="665"/>
      <c r="AJ794" s="665"/>
      <c r="AK794" s="665"/>
      <c r="AL794" s="665"/>
      <c r="AM794" s="665"/>
      <c r="AN794" s="665"/>
      <c r="AO794" s="665"/>
      <c r="AP794" s="665"/>
      <c r="AQ794" s="665"/>
      <c r="AR794" s="665"/>
      <c r="AS794" s="665"/>
      <c r="AT794" s="666"/>
      <c r="AU794" s="384">
        <v>2.9</v>
      </c>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2.9</v>
      </c>
      <c r="AV804" s="832"/>
      <c r="AW804" s="832"/>
      <c r="AX804" s="834"/>
    </row>
    <row r="805" spans="1:50" ht="24.75"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612</v>
      </c>
      <c r="H807" s="671"/>
      <c r="I807" s="671"/>
      <c r="J807" s="671"/>
      <c r="K807" s="672"/>
      <c r="L807" s="664" t="s">
        <v>617</v>
      </c>
      <c r="M807" s="665"/>
      <c r="N807" s="665"/>
      <c r="O807" s="665"/>
      <c r="P807" s="665"/>
      <c r="Q807" s="665"/>
      <c r="R807" s="665"/>
      <c r="S807" s="665"/>
      <c r="T807" s="665"/>
      <c r="U807" s="665"/>
      <c r="V807" s="665"/>
      <c r="W807" s="665"/>
      <c r="X807" s="666"/>
      <c r="Y807" s="384">
        <v>0.2</v>
      </c>
      <c r="Z807" s="385"/>
      <c r="AA807" s="385"/>
      <c r="AB807" s="805"/>
      <c r="AC807" s="670" t="s">
        <v>619</v>
      </c>
      <c r="AD807" s="671"/>
      <c r="AE807" s="671"/>
      <c r="AF807" s="671"/>
      <c r="AG807" s="672"/>
      <c r="AH807" s="664" t="s">
        <v>620</v>
      </c>
      <c r="AI807" s="665"/>
      <c r="AJ807" s="665"/>
      <c r="AK807" s="665"/>
      <c r="AL807" s="665"/>
      <c r="AM807" s="665"/>
      <c r="AN807" s="665"/>
      <c r="AO807" s="665"/>
      <c r="AP807" s="665"/>
      <c r="AQ807" s="665"/>
      <c r="AR807" s="665"/>
      <c r="AS807" s="665"/>
      <c r="AT807" s="666"/>
      <c r="AU807" s="384">
        <v>0.7</v>
      </c>
      <c r="AV807" s="385"/>
      <c r="AW807" s="385"/>
      <c r="AX807" s="386"/>
    </row>
    <row r="808" spans="1:50" ht="24.75" customHeight="1" x14ac:dyDescent="0.15">
      <c r="A808" s="631"/>
      <c r="B808" s="632"/>
      <c r="C808" s="632"/>
      <c r="D808" s="632"/>
      <c r="E808" s="632"/>
      <c r="F808" s="633"/>
      <c r="G808" s="606"/>
      <c r="H808" s="607"/>
      <c r="I808" s="607"/>
      <c r="J808" s="607"/>
      <c r="K808" s="608"/>
      <c r="L808" s="598" t="s">
        <v>618</v>
      </c>
      <c r="M808" s="599"/>
      <c r="N808" s="599"/>
      <c r="O808" s="599"/>
      <c r="P808" s="599"/>
      <c r="Q808" s="599"/>
      <c r="R808" s="599"/>
      <c r="S808" s="599"/>
      <c r="T808" s="599"/>
      <c r="U808" s="599"/>
      <c r="V808" s="599"/>
      <c r="W808" s="599"/>
      <c r="X808" s="600"/>
      <c r="Y808" s="601">
        <v>0.7</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0.89999999999999991</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0.7</v>
      </c>
      <c r="AV817" s="832"/>
      <c r="AW817" s="832"/>
      <c r="AX817" s="834"/>
    </row>
    <row r="818" spans="1:50" ht="24.75"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621</v>
      </c>
      <c r="H820" s="671"/>
      <c r="I820" s="671"/>
      <c r="J820" s="671"/>
      <c r="K820" s="672"/>
      <c r="L820" s="664" t="s">
        <v>622</v>
      </c>
      <c r="M820" s="665"/>
      <c r="N820" s="665"/>
      <c r="O820" s="665"/>
      <c r="P820" s="665"/>
      <c r="Q820" s="665"/>
      <c r="R820" s="665"/>
      <c r="S820" s="665"/>
      <c r="T820" s="665"/>
      <c r="U820" s="665"/>
      <c r="V820" s="665"/>
      <c r="W820" s="665"/>
      <c r="X820" s="666"/>
      <c r="Y820" s="384">
        <v>0.5</v>
      </c>
      <c r="Z820" s="385"/>
      <c r="AA820" s="385"/>
      <c r="AB820" s="805"/>
      <c r="AC820" s="670" t="s">
        <v>623</v>
      </c>
      <c r="AD820" s="671"/>
      <c r="AE820" s="671"/>
      <c r="AF820" s="671"/>
      <c r="AG820" s="672"/>
      <c r="AH820" s="664" t="s">
        <v>624</v>
      </c>
      <c r="AI820" s="665"/>
      <c r="AJ820" s="665"/>
      <c r="AK820" s="665"/>
      <c r="AL820" s="665"/>
      <c r="AM820" s="665"/>
      <c r="AN820" s="665"/>
      <c r="AO820" s="665"/>
      <c r="AP820" s="665"/>
      <c r="AQ820" s="665"/>
      <c r="AR820" s="665"/>
      <c r="AS820" s="665"/>
      <c r="AT820" s="666"/>
      <c r="AU820" s="384">
        <v>1</v>
      </c>
      <c r="AV820" s="385"/>
      <c r="AW820" s="385"/>
      <c r="AX820" s="386"/>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0.5</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1</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625</v>
      </c>
      <c r="D837" s="340"/>
      <c r="E837" s="340"/>
      <c r="F837" s="340"/>
      <c r="G837" s="340"/>
      <c r="H837" s="340"/>
      <c r="I837" s="340"/>
      <c r="J837" s="341"/>
      <c r="K837" s="342"/>
      <c r="L837" s="342"/>
      <c r="M837" s="342"/>
      <c r="N837" s="342"/>
      <c r="O837" s="342"/>
      <c r="P837" s="355" t="s">
        <v>630</v>
      </c>
      <c r="Q837" s="343"/>
      <c r="R837" s="343"/>
      <c r="S837" s="343"/>
      <c r="T837" s="343"/>
      <c r="U837" s="343"/>
      <c r="V837" s="343"/>
      <c r="W837" s="343"/>
      <c r="X837" s="343"/>
      <c r="Y837" s="344">
        <v>0.1</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626</v>
      </c>
      <c r="D838" s="340"/>
      <c r="E838" s="340"/>
      <c r="F838" s="340"/>
      <c r="G838" s="340"/>
      <c r="H838" s="340"/>
      <c r="I838" s="340"/>
      <c r="J838" s="341"/>
      <c r="K838" s="342"/>
      <c r="L838" s="342"/>
      <c r="M838" s="342"/>
      <c r="N838" s="342"/>
      <c r="O838" s="342"/>
      <c r="P838" s="355" t="s">
        <v>630</v>
      </c>
      <c r="Q838" s="343"/>
      <c r="R838" s="343"/>
      <c r="S838" s="343"/>
      <c r="T838" s="343"/>
      <c r="U838" s="343"/>
      <c r="V838" s="343"/>
      <c r="W838" s="343"/>
      <c r="X838" s="343"/>
      <c r="Y838" s="344">
        <v>0.1</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627</v>
      </c>
      <c r="D839" s="340"/>
      <c r="E839" s="340"/>
      <c r="F839" s="340"/>
      <c r="G839" s="340"/>
      <c r="H839" s="340"/>
      <c r="I839" s="340"/>
      <c r="J839" s="341"/>
      <c r="K839" s="342"/>
      <c r="L839" s="342"/>
      <c r="M839" s="342"/>
      <c r="N839" s="342"/>
      <c r="O839" s="342"/>
      <c r="P839" s="355" t="s">
        <v>630</v>
      </c>
      <c r="Q839" s="343"/>
      <c r="R839" s="343"/>
      <c r="S839" s="343"/>
      <c r="T839" s="343"/>
      <c r="U839" s="343"/>
      <c r="V839" s="343"/>
      <c r="W839" s="343"/>
      <c r="X839" s="343"/>
      <c r="Y839" s="344">
        <v>0.1</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628</v>
      </c>
      <c r="D840" s="340"/>
      <c r="E840" s="340"/>
      <c r="F840" s="340"/>
      <c r="G840" s="340"/>
      <c r="H840" s="340"/>
      <c r="I840" s="340"/>
      <c r="J840" s="341"/>
      <c r="K840" s="342"/>
      <c r="L840" s="342"/>
      <c r="M840" s="342"/>
      <c r="N840" s="342"/>
      <c r="O840" s="342"/>
      <c r="P840" s="355" t="s">
        <v>630</v>
      </c>
      <c r="Q840" s="343"/>
      <c r="R840" s="343"/>
      <c r="S840" s="343"/>
      <c r="T840" s="343"/>
      <c r="U840" s="343"/>
      <c r="V840" s="343"/>
      <c r="W840" s="343"/>
      <c r="X840" s="343"/>
      <c r="Y840" s="344">
        <v>0.1</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8" customHeight="1" x14ac:dyDescent="0.15">
      <c r="A870" s="372">
        <v>1</v>
      </c>
      <c r="B870" s="372">
        <v>1</v>
      </c>
      <c r="C870" s="354" t="s">
        <v>631</v>
      </c>
      <c r="D870" s="340"/>
      <c r="E870" s="340"/>
      <c r="F870" s="340"/>
      <c r="G870" s="340"/>
      <c r="H870" s="340"/>
      <c r="I870" s="340"/>
      <c r="J870" s="341">
        <v>1010405009378</v>
      </c>
      <c r="K870" s="342"/>
      <c r="L870" s="342"/>
      <c r="M870" s="342"/>
      <c r="N870" s="342"/>
      <c r="O870" s="342"/>
      <c r="P870" s="355" t="s">
        <v>632</v>
      </c>
      <c r="Q870" s="343"/>
      <c r="R870" s="343"/>
      <c r="S870" s="343"/>
      <c r="T870" s="343"/>
      <c r="U870" s="343"/>
      <c r="V870" s="343"/>
      <c r="W870" s="343"/>
      <c r="X870" s="343"/>
      <c r="Y870" s="344">
        <v>5.7</v>
      </c>
      <c r="Z870" s="345"/>
      <c r="AA870" s="345"/>
      <c r="AB870" s="346"/>
      <c r="AC870" s="356" t="s">
        <v>523</v>
      </c>
      <c r="AD870" s="364"/>
      <c r="AE870" s="364"/>
      <c r="AF870" s="364"/>
      <c r="AG870" s="364"/>
      <c r="AH870" s="365">
        <v>1</v>
      </c>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633</v>
      </c>
      <c r="D903" s="340"/>
      <c r="E903" s="340"/>
      <c r="F903" s="340"/>
      <c r="G903" s="340"/>
      <c r="H903" s="340"/>
      <c r="I903" s="340"/>
      <c r="J903" s="341"/>
      <c r="K903" s="342"/>
      <c r="L903" s="342"/>
      <c r="M903" s="342"/>
      <c r="N903" s="342"/>
      <c r="O903" s="342"/>
      <c r="P903" s="355" t="s">
        <v>634</v>
      </c>
      <c r="Q903" s="343"/>
      <c r="R903" s="343"/>
      <c r="S903" s="343"/>
      <c r="T903" s="343"/>
      <c r="U903" s="343"/>
      <c r="V903" s="343"/>
      <c r="W903" s="343"/>
      <c r="X903" s="343"/>
      <c r="Y903" s="344">
        <v>2.5</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50.25" customHeight="1" x14ac:dyDescent="0.15">
      <c r="A936" s="372">
        <v>1</v>
      </c>
      <c r="B936" s="372">
        <v>1</v>
      </c>
      <c r="C936" s="354" t="s">
        <v>635</v>
      </c>
      <c r="D936" s="340"/>
      <c r="E936" s="340"/>
      <c r="F936" s="340"/>
      <c r="G936" s="340"/>
      <c r="H936" s="340"/>
      <c r="I936" s="340"/>
      <c r="J936" s="341">
        <v>9010405010428</v>
      </c>
      <c r="K936" s="342"/>
      <c r="L936" s="342"/>
      <c r="M936" s="342"/>
      <c r="N936" s="342"/>
      <c r="O936" s="342"/>
      <c r="P936" s="355" t="s">
        <v>636</v>
      </c>
      <c r="Q936" s="343"/>
      <c r="R936" s="343"/>
      <c r="S936" s="343"/>
      <c r="T936" s="343"/>
      <c r="U936" s="343"/>
      <c r="V936" s="343"/>
      <c r="W936" s="343"/>
      <c r="X936" s="343"/>
      <c r="Y936" s="344">
        <v>2.9</v>
      </c>
      <c r="Z936" s="345"/>
      <c r="AA936" s="345"/>
      <c r="AB936" s="346"/>
      <c r="AC936" s="356" t="s">
        <v>523</v>
      </c>
      <c r="AD936" s="364"/>
      <c r="AE936" s="364"/>
      <c r="AF936" s="364"/>
      <c r="AG936" s="364"/>
      <c r="AH936" s="365">
        <v>1</v>
      </c>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625</v>
      </c>
      <c r="D969" s="340"/>
      <c r="E969" s="340"/>
      <c r="F969" s="340"/>
      <c r="G969" s="340"/>
      <c r="H969" s="340"/>
      <c r="I969" s="340"/>
      <c r="J969" s="341"/>
      <c r="K969" s="342"/>
      <c r="L969" s="342"/>
      <c r="M969" s="342"/>
      <c r="N969" s="342"/>
      <c r="O969" s="342"/>
      <c r="P969" s="355" t="s">
        <v>637</v>
      </c>
      <c r="Q969" s="343"/>
      <c r="R969" s="343"/>
      <c r="S969" s="343"/>
      <c r="T969" s="343"/>
      <c r="U969" s="343"/>
      <c r="V969" s="343"/>
      <c r="W969" s="343"/>
      <c r="X969" s="343"/>
      <c r="Y969" s="344">
        <v>0.1</v>
      </c>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626</v>
      </c>
      <c r="D970" s="340"/>
      <c r="E970" s="340"/>
      <c r="F970" s="340"/>
      <c r="G970" s="340"/>
      <c r="H970" s="340"/>
      <c r="I970" s="340"/>
      <c r="J970" s="341"/>
      <c r="K970" s="342"/>
      <c r="L970" s="342"/>
      <c r="M970" s="342"/>
      <c r="N970" s="342"/>
      <c r="O970" s="342"/>
      <c r="P970" s="355" t="s">
        <v>637</v>
      </c>
      <c r="Q970" s="343"/>
      <c r="R970" s="343"/>
      <c r="S970" s="343"/>
      <c r="T970" s="343"/>
      <c r="U970" s="343"/>
      <c r="V970" s="343"/>
      <c r="W970" s="343"/>
      <c r="X970" s="343"/>
      <c r="Y970" s="344">
        <v>0.1</v>
      </c>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t="s">
        <v>627</v>
      </c>
      <c r="D971" s="340"/>
      <c r="E971" s="340"/>
      <c r="F971" s="340"/>
      <c r="G971" s="340"/>
      <c r="H971" s="340"/>
      <c r="I971" s="340"/>
      <c r="J971" s="341"/>
      <c r="K971" s="342"/>
      <c r="L971" s="342"/>
      <c r="M971" s="342"/>
      <c r="N971" s="342"/>
      <c r="O971" s="342"/>
      <c r="P971" s="355" t="s">
        <v>637</v>
      </c>
      <c r="Q971" s="343"/>
      <c r="R971" s="343"/>
      <c r="S971" s="343"/>
      <c r="T971" s="343"/>
      <c r="U971" s="343"/>
      <c r="V971" s="343"/>
      <c r="W971" s="343"/>
      <c r="X971" s="343"/>
      <c r="Y971" s="344">
        <v>0.1</v>
      </c>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t="s">
        <v>628</v>
      </c>
      <c r="D972" s="340"/>
      <c r="E972" s="340"/>
      <c r="F972" s="340"/>
      <c r="G972" s="340"/>
      <c r="H972" s="340"/>
      <c r="I972" s="340"/>
      <c r="J972" s="341"/>
      <c r="K972" s="342"/>
      <c r="L972" s="342"/>
      <c r="M972" s="342"/>
      <c r="N972" s="342"/>
      <c r="O972" s="342"/>
      <c r="P972" s="355" t="s">
        <v>637</v>
      </c>
      <c r="Q972" s="343"/>
      <c r="R972" s="343"/>
      <c r="S972" s="343"/>
      <c r="T972" s="343"/>
      <c r="U972" s="343"/>
      <c r="V972" s="343"/>
      <c r="W972" s="343"/>
      <c r="X972" s="343"/>
      <c r="Y972" s="344">
        <v>0.1</v>
      </c>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54" t="s">
        <v>629</v>
      </c>
      <c r="D973" s="340"/>
      <c r="E973" s="340"/>
      <c r="F973" s="340"/>
      <c r="G973" s="340"/>
      <c r="H973" s="340"/>
      <c r="I973" s="340"/>
      <c r="J973" s="341"/>
      <c r="K973" s="342"/>
      <c r="L973" s="342"/>
      <c r="M973" s="342"/>
      <c r="N973" s="342"/>
      <c r="O973" s="342"/>
      <c r="P973" s="355" t="s">
        <v>637</v>
      </c>
      <c r="Q973" s="343"/>
      <c r="R973" s="343"/>
      <c r="S973" s="343"/>
      <c r="T973" s="343"/>
      <c r="U973" s="343"/>
      <c r="V973" s="343"/>
      <c r="W973" s="343"/>
      <c r="X973" s="343"/>
      <c r="Y973" s="344">
        <v>0.1</v>
      </c>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54" t="s">
        <v>638</v>
      </c>
      <c r="D974" s="340"/>
      <c r="E974" s="340"/>
      <c r="F974" s="340"/>
      <c r="G974" s="340"/>
      <c r="H974" s="340"/>
      <c r="I974" s="340"/>
      <c r="J974" s="341"/>
      <c r="K974" s="342"/>
      <c r="L974" s="342"/>
      <c r="M974" s="342"/>
      <c r="N974" s="342"/>
      <c r="O974" s="342"/>
      <c r="P974" s="355" t="s">
        <v>637</v>
      </c>
      <c r="Q974" s="343"/>
      <c r="R974" s="343"/>
      <c r="S974" s="343"/>
      <c r="T974" s="343"/>
      <c r="U974" s="343"/>
      <c r="V974" s="343"/>
      <c r="W974" s="343"/>
      <c r="X974" s="343"/>
      <c r="Y974" s="344">
        <v>0.1</v>
      </c>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15">
      <c r="A975" s="372">
        <v>7</v>
      </c>
      <c r="B975" s="372">
        <v>1</v>
      </c>
      <c r="C975" s="354" t="s">
        <v>639</v>
      </c>
      <c r="D975" s="340"/>
      <c r="E975" s="340"/>
      <c r="F975" s="340"/>
      <c r="G975" s="340"/>
      <c r="H975" s="340"/>
      <c r="I975" s="340"/>
      <c r="J975" s="341"/>
      <c r="K975" s="342"/>
      <c r="L975" s="342"/>
      <c r="M975" s="342"/>
      <c r="N975" s="342"/>
      <c r="O975" s="342"/>
      <c r="P975" s="355" t="s">
        <v>637</v>
      </c>
      <c r="Q975" s="343"/>
      <c r="R975" s="343"/>
      <c r="S975" s="343"/>
      <c r="T975" s="343"/>
      <c r="U975" s="343"/>
      <c r="V975" s="343"/>
      <c r="W975" s="343"/>
      <c r="X975" s="343"/>
      <c r="Y975" s="344">
        <v>0.1</v>
      </c>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15">
      <c r="A976" s="372">
        <v>8</v>
      </c>
      <c r="B976" s="372">
        <v>1</v>
      </c>
      <c r="C976" s="354" t="s">
        <v>640</v>
      </c>
      <c r="D976" s="340"/>
      <c r="E976" s="340"/>
      <c r="F976" s="340"/>
      <c r="G976" s="340"/>
      <c r="H976" s="340"/>
      <c r="I976" s="340"/>
      <c r="J976" s="341"/>
      <c r="K976" s="342"/>
      <c r="L976" s="342"/>
      <c r="M976" s="342"/>
      <c r="N976" s="342"/>
      <c r="O976" s="342"/>
      <c r="P976" s="355" t="s">
        <v>637</v>
      </c>
      <c r="Q976" s="343"/>
      <c r="R976" s="343"/>
      <c r="S976" s="343"/>
      <c r="T976" s="343"/>
      <c r="U976" s="343"/>
      <c r="V976" s="343"/>
      <c r="W976" s="343"/>
      <c r="X976" s="343"/>
      <c r="Y976" s="344">
        <v>0.1</v>
      </c>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15">
      <c r="A977" s="372">
        <v>9</v>
      </c>
      <c r="B977" s="372">
        <v>1</v>
      </c>
      <c r="C977" s="354" t="s">
        <v>641</v>
      </c>
      <c r="D977" s="340"/>
      <c r="E977" s="340"/>
      <c r="F977" s="340"/>
      <c r="G977" s="340"/>
      <c r="H977" s="340"/>
      <c r="I977" s="340"/>
      <c r="J977" s="341"/>
      <c r="K977" s="342"/>
      <c r="L977" s="342"/>
      <c r="M977" s="342"/>
      <c r="N977" s="342"/>
      <c r="O977" s="342"/>
      <c r="P977" s="355" t="s">
        <v>637</v>
      </c>
      <c r="Q977" s="343"/>
      <c r="R977" s="343"/>
      <c r="S977" s="343"/>
      <c r="T977" s="343"/>
      <c r="U977" s="343"/>
      <c r="V977" s="343"/>
      <c r="W977" s="343"/>
      <c r="X977" s="343"/>
      <c r="Y977" s="344">
        <v>0.3</v>
      </c>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625</v>
      </c>
      <c r="D1002" s="340"/>
      <c r="E1002" s="340"/>
      <c r="F1002" s="340"/>
      <c r="G1002" s="340"/>
      <c r="H1002" s="340"/>
      <c r="I1002" s="340"/>
      <c r="J1002" s="341"/>
      <c r="K1002" s="342"/>
      <c r="L1002" s="342"/>
      <c r="M1002" s="342"/>
      <c r="N1002" s="342"/>
      <c r="O1002" s="342"/>
      <c r="P1002" s="355" t="s">
        <v>644</v>
      </c>
      <c r="Q1002" s="343"/>
      <c r="R1002" s="343"/>
      <c r="S1002" s="343"/>
      <c r="T1002" s="343"/>
      <c r="U1002" s="343"/>
      <c r="V1002" s="343"/>
      <c r="W1002" s="343"/>
      <c r="X1002" s="343"/>
      <c r="Y1002" s="344">
        <v>0.6</v>
      </c>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54" t="s">
        <v>626</v>
      </c>
      <c r="D1003" s="340"/>
      <c r="E1003" s="340"/>
      <c r="F1003" s="340"/>
      <c r="G1003" s="340"/>
      <c r="H1003" s="340"/>
      <c r="I1003" s="340"/>
      <c r="J1003" s="341"/>
      <c r="K1003" s="342"/>
      <c r="L1003" s="342"/>
      <c r="M1003" s="342"/>
      <c r="N1003" s="342"/>
      <c r="O1003" s="342"/>
      <c r="P1003" s="355" t="s">
        <v>644</v>
      </c>
      <c r="Q1003" s="343"/>
      <c r="R1003" s="343"/>
      <c r="S1003" s="343"/>
      <c r="T1003" s="343"/>
      <c r="U1003" s="343"/>
      <c r="V1003" s="343"/>
      <c r="W1003" s="343"/>
      <c r="X1003" s="343"/>
      <c r="Y1003" s="344">
        <v>0.6</v>
      </c>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15">
      <c r="A1004" s="372">
        <v>3</v>
      </c>
      <c r="B1004" s="372">
        <v>1</v>
      </c>
      <c r="C1004" s="354" t="s">
        <v>627</v>
      </c>
      <c r="D1004" s="340"/>
      <c r="E1004" s="340"/>
      <c r="F1004" s="340"/>
      <c r="G1004" s="340"/>
      <c r="H1004" s="340"/>
      <c r="I1004" s="340"/>
      <c r="J1004" s="341"/>
      <c r="K1004" s="342"/>
      <c r="L1004" s="342"/>
      <c r="M1004" s="342"/>
      <c r="N1004" s="342"/>
      <c r="O1004" s="342"/>
      <c r="P1004" s="355" t="s">
        <v>644</v>
      </c>
      <c r="Q1004" s="343"/>
      <c r="R1004" s="343"/>
      <c r="S1004" s="343"/>
      <c r="T1004" s="343"/>
      <c r="U1004" s="343"/>
      <c r="V1004" s="343"/>
      <c r="W1004" s="343"/>
      <c r="X1004" s="343"/>
      <c r="Y1004" s="344">
        <v>0.4</v>
      </c>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t="s">
        <v>628</v>
      </c>
      <c r="D1005" s="340"/>
      <c r="E1005" s="340"/>
      <c r="F1005" s="340"/>
      <c r="G1005" s="340"/>
      <c r="H1005" s="340"/>
      <c r="I1005" s="340"/>
      <c r="J1005" s="341"/>
      <c r="K1005" s="342"/>
      <c r="L1005" s="342"/>
      <c r="M1005" s="342"/>
      <c r="N1005" s="342"/>
      <c r="O1005" s="342"/>
      <c r="P1005" s="355" t="s">
        <v>644</v>
      </c>
      <c r="Q1005" s="343"/>
      <c r="R1005" s="343"/>
      <c r="S1005" s="343"/>
      <c r="T1005" s="343"/>
      <c r="U1005" s="343"/>
      <c r="V1005" s="343"/>
      <c r="W1005" s="343"/>
      <c r="X1005" s="343"/>
      <c r="Y1005" s="344">
        <v>0.2</v>
      </c>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54" t="s">
        <v>629</v>
      </c>
      <c r="D1006" s="340"/>
      <c r="E1006" s="340"/>
      <c r="F1006" s="340"/>
      <c r="G1006" s="340"/>
      <c r="H1006" s="340"/>
      <c r="I1006" s="340"/>
      <c r="J1006" s="341"/>
      <c r="K1006" s="342"/>
      <c r="L1006" s="342"/>
      <c r="M1006" s="342"/>
      <c r="N1006" s="342"/>
      <c r="O1006" s="342"/>
      <c r="P1006" s="355" t="s">
        <v>644</v>
      </c>
      <c r="Q1006" s="343"/>
      <c r="R1006" s="343"/>
      <c r="S1006" s="343"/>
      <c r="T1006" s="343"/>
      <c r="U1006" s="343"/>
      <c r="V1006" s="343"/>
      <c r="W1006" s="343"/>
      <c r="X1006" s="343"/>
      <c r="Y1006" s="344">
        <v>0.2</v>
      </c>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x14ac:dyDescent="0.15">
      <c r="A1007" s="372">
        <v>6</v>
      </c>
      <c r="B1007" s="372">
        <v>1</v>
      </c>
      <c r="C1007" s="354" t="s">
        <v>638</v>
      </c>
      <c r="D1007" s="340"/>
      <c r="E1007" s="340"/>
      <c r="F1007" s="340"/>
      <c r="G1007" s="340"/>
      <c r="H1007" s="340"/>
      <c r="I1007" s="340"/>
      <c r="J1007" s="341"/>
      <c r="K1007" s="342"/>
      <c r="L1007" s="342"/>
      <c r="M1007" s="342"/>
      <c r="N1007" s="342"/>
      <c r="O1007" s="342"/>
      <c r="P1007" s="355" t="s">
        <v>644</v>
      </c>
      <c r="Q1007" s="343"/>
      <c r="R1007" s="343"/>
      <c r="S1007" s="343"/>
      <c r="T1007" s="343"/>
      <c r="U1007" s="343"/>
      <c r="V1007" s="343"/>
      <c r="W1007" s="343"/>
      <c r="X1007" s="343"/>
      <c r="Y1007" s="344">
        <v>0.2</v>
      </c>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x14ac:dyDescent="0.15">
      <c r="A1008" s="372">
        <v>7</v>
      </c>
      <c r="B1008" s="372">
        <v>1</v>
      </c>
      <c r="C1008" s="354" t="s">
        <v>639</v>
      </c>
      <c r="D1008" s="340"/>
      <c r="E1008" s="340"/>
      <c r="F1008" s="340"/>
      <c r="G1008" s="340"/>
      <c r="H1008" s="340"/>
      <c r="I1008" s="340"/>
      <c r="J1008" s="341"/>
      <c r="K1008" s="342"/>
      <c r="L1008" s="342"/>
      <c r="M1008" s="342"/>
      <c r="N1008" s="342"/>
      <c r="O1008" s="342"/>
      <c r="P1008" s="355" t="s">
        <v>644</v>
      </c>
      <c r="Q1008" s="343"/>
      <c r="R1008" s="343"/>
      <c r="S1008" s="343"/>
      <c r="T1008" s="343"/>
      <c r="U1008" s="343"/>
      <c r="V1008" s="343"/>
      <c r="W1008" s="343"/>
      <c r="X1008" s="343"/>
      <c r="Y1008" s="344">
        <v>0.1</v>
      </c>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x14ac:dyDescent="0.15">
      <c r="A1009" s="372">
        <v>8</v>
      </c>
      <c r="B1009" s="372">
        <v>1</v>
      </c>
      <c r="C1009" s="354" t="s">
        <v>640</v>
      </c>
      <c r="D1009" s="340"/>
      <c r="E1009" s="340"/>
      <c r="F1009" s="340"/>
      <c r="G1009" s="340"/>
      <c r="H1009" s="340"/>
      <c r="I1009" s="340"/>
      <c r="J1009" s="341"/>
      <c r="K1009" s="342"/>
      <c r="L1009" s="342"/>
      <c r="M1009" s="342"/>
      <c r="N1009" s="342"/>
      <c r="O1009" s="342"/>
      <c r="P1009" s="355" t="s">
        <v>644</v>
      </c>
      <c r="Q1009" s="343"/>
      <c r="R1009" s="343"/>
      <c r="S1009" s="343"/>
      <c r="T1009" s="343"/>
      <c r="U1009" s="343"/>
      <c r="V1009" s="343"/>
      <c r="W1009" s="343"/>
      <c r="X1009" s="343"/>
      <c r="Y1009" s="344">
        <v>0.1</v>
      </c>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x14ac:dyDescent="0.15">
      <c r="A1010" s="372">
        <v>9</v>
      </c>
      <c r="B1010" s="372">
        <v>1</v>
      </c>
      <c r="C1010" s="354" t="s">
        <v>642</v>
      </c>
      <c r="D1010" s="340"/>
      <c r="E1010" s="340"/>
      <c r="F1010" s="340"/>
      <c r="G1010" s="340"/>
      <c r="H1010" s="340"/>
      <c r="I1010" s="340"/>
      <c r="J1010" s="341"/>
      <c r="K1010" s="342"/>
      <c r="L1010" s="342"/>
      <c r="M1010" s="342"/>
      <c r="N1010" s="342"/>
      <c r="O1010" s="342"/>
      <c r="P1010" s="355" t="s">
        <v>644</v>
      </c>
      <c r="Q1010" s="343"/>
      <c r="R1010" s="343"/>
      <c r="S1010" s="343"/>
      <c r="T1010" s="343"/>
      <c r="U1010" s="343"/>
      <c r="V1010" s="343"/>
      <c r="W1010" s="343"/>
      <c r="X1010" s="343"/>
      <c r="Y1010" s="344">
        <v>0.1</v>
      </c>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x14ac:dyDescent="0.15">
      <c r="A1011" s="372">
        <v>10</v>
      </c>
      <c r="B1011" s="372">
        <v>1</v>
      </c>
      <c r="C1011" s="354" t="s">
        <v>643</v>
      </c>
      <c r="D1011" s="340"/>
      <c r="E1011" s="340"/>
      <c r="F1011" s="340"/>
      <c r="G1011" s="340"/>
      <c r="H1011" s="340"/>
      <c r="I1011" s="340"/>
      <c r="J1011" s="341"/>
      <c r="K1011" s="342"/>
      <c r="L1011" s="342"/>
      <c r="M1011" s="342"/>
      <c r="N1011" s="342"/>
      <c r="O1011" s="342"/>
      <c r="P1011" s="355" t="s">
        <v>644</v>
      </c>
      <c r="Q1011" s="343"/>
      <c r="R1011" s="343"/>
      <c r="S1011" s="343"/>
      <c r="T1011" s="343"/>
      <c r="U1011" s="343"/>
      <c r="V1011" s="343"/>
      <c r="W1011" s="343"/>
      <c r="X1011" s="343"/>
      <c r="Y1011" s="344">
        <v>0.1</v>
      </c>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82">
    <cfRule type="expression" dxfId="2805" priority="13893">
      <formula>IF(RIGHT(TEXT(Y782,"0.#"),1)=".",FALSE,TRUE)</formula>
    </cfRule>
    <cfRule type="expression" dxfId="2804" priority="13894">
      <formula>IF(RIGHT(TEXT(Y782,"0.#"),1)=".",TRUE,FALSE)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P15:V17 P13:AX13 AR15:AX15">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3:Y790 Y781">
    <cfRule type="expression" dxfId="2793" priority="13695">
      <formula>IF(RIGHT(TEXT(Y781,"0.#"),1)=".",FALSE,TRUE)</formula>
    </cfRule>
    <cfRule type="expression" dxfId="2792" priority="13696">
      <formula>IF(RIGHT(TEXT(Y781,"0.#"),1)=".",TRUE,FALSE)</formula>
    </cfRule>
  </conditionalFormatting>
  <conditionalFormatting sqref="AU782">
    <cfRule type="expression" dxfId="2791" priority="13693">
      <formula>IF(RIGHT(TEXT(AU782,"0.#"),1)=".",FALSE,TRUE)</formula>
    </cfRule>
    <cfRule type="expression" dxfId="2790" priority="13694">
      <formula>IF(RIGHT(TEXT(AU782,"0.#"),1)=".",TRUE,FALSE)</formula>
    </cfRule>
  </conditionalFormatting>
  <conditionalFormatting sqref="AU791">
    <cfRule type="expression" dxfId="2789" priority="13691">
      <formula>IF(RIGHT(TEXT(AU791,"0.#"),1)=".",FALSE,TRUE)</formula>
    </cfRule>
    <cfRule type="expression" dxfId="2788" priority="13692">
      <formula>IF(RIGHT(TEXT(AU791,"0.#"),1)=".",TRUE,FALSE)</formula>
    </cfRule>
  </conditionalFormatting>
  <conditionalFormatting sqref="AU783:AU790 AU781">
    <cfRule type="expression" dxfId="2787" priority="13689">
      <formula>IF(RIGHT(TEXT(AU781,"0.#"),1)=".",FALSE,TRUE)</formula>
    </cfRule>
    <cfRule type="expression" dxfId="2786" priority="13690">
      <formula>IF(RIGHT(TEXT(AU781,"0.#"),1)=".",TRUE,FALSE)</formula>
    </cfRule>
  </conditionalFormatting>
  <conditionalFormatting sqref="Y821 Y808 Y795">
    <cfRule type="expression" dxfId="2785" priority="13675">
      <formula>IF(RIGHT(TEXT(Y795,"0.#"),1)=".",FALSE,TRUE)</formula>
    </cfRule>
    <cfRule type="expression" dxfId="2784" priority="13676">
      <formula>IF(RIGHT(TEXT(Y795,"0.#"),1)=".",TRUE,FALSE)</formula>
    </cfRule>
  </conditionalFormatting>
  <conditionalFormatting sqref="Y830 Y817 Y804">
    <cfRule type="expression" dxfId="2783" priority="13673">
      <formula>IF(RIGHT(TEXT(Y804,"0.#"),1)=".",FALSE,TRUE)</formula>
    </cfRule>
    <cfRule type="expression" dxfId="2782" priority="13674">
      <formula>IF(RIGHT(TEXT(Y804,"0.#"),1)=".",TRUE,FALSE)</formula>
    </cfRule>
  </conditionalFormatting>
  <conditionalFormatting sqref="AU821 AU808 AU795">
    <cfRule type="expression" dxfId="2781" priority="13669">
      <formula>IF(RIGHT(TEXT(AU795,"0.#"),1)=".",FALSE,TRUE)</formula>
    </cfRule>
    <cfRule type="expression" dxfId="2780" priority="13670">
      <formula>IF(RIGHT(TEXT(AU795,"0.#"),1)=".",TRUE,FALSE)</formula>
    </cfRule>
  </conditionalFormatting>
  <conditionalFormatting sqref="AU830 AU817 AU804">
    <cfRule type="expression" dxfId="2779" priority="13667">
      <formula>IF(RIGHT(TEXT(AU804,"0.#"),1)=".",FALSE,TRUE)</formula>
    </cfRule>
    <cfRule type="expression" dxfId="2778" priority="13668">
      <formula>IF(RIGHT(TEXT(AU804,"0.#"),1)=".",TRUE,FALSE)</formula>
    </cfRule>
  </conditionalFormatting>
  <conditionalFormatting sqref="AU822:AU829 AU820 AU809:AU816 AU807 AU796:AU803 AU794">
    <cfRule type="expression" dxfId="2777" priority="13665">
      <formula>IF(RIGHT(TEXT(AU794,"0.#"),1)=".",FALSE,TRUE)</formula>
    </cfRule>
    <cfRule type="expression" dxfId="2776" priority="13666">
      <formula>IF(RIGHT(TEXT(AU794,"0.#"),1)=".",TRUE,FALSE)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AI135 AM134:AM135 AQ134:AQ135 AU134:AU135">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39:AO866">
    <cfRule type="expression" dxfId="2513" priority="6643">
      <formula>IF(AND(AL839&gt;=0, RIGHT(TEXT(AL839,"0.#"),1)&lt;&gt;"."),TRUE,FALSE)</formula>
    </cfRule>
    <cfRule type="expression" dxfId="2512" priority="6644">
      <formula>IF(AND(AL839&gt;=0, RIGHT(TEXT(AL839,"0.#"),1)="."),TRUE,FALSE)</formula>
    </cfRule>
    <cfRule type="expression" dxfId="2511" priority="6645">
      <formula>IF(AND(AL839&lt;0, RIGHT(TEXT(AL839,"0.#"),1)&lt;&gt;"."),TRUE,FALSE)</formula>
    </cfRule>
    <cfRule type="expression" dxfId="2510" priority="6646">
      <formula>IF(AND(AL839&lt;0, RIGHT(TEXT(AL839,"0.#"),1)="."),TRUE,FALSE)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7:Y998">
    <cfRule type="expression" dxfId="2063" priority="2051">
      <formula>IF(RIGHT(TEXT(Y977,"0.#"),1)=".",FALSE,TRUE)</formula>
    </cfRule>
    <cfRule type="expression" dxfId="2062" priority="2052">
      <formula>IF(RIGHT(TEXT(Y977,"0.#"),1)=".",TRUE,FALSE)</formula>
    </cfRule>
  </conditionalFormatting>
  <conditionalFormatting sqref="Y969">
    <cfRule type="expression" dxfId="2061" priority="2045">
      <formula>IF(RIGHT(TEXT(Y969,"0.#"),1)=".",FALSE,TRUE)</formula>
    </cfRule>
    <cfRule type="expression" dxfId="2060" priority="2046">
      <formula>IF(RIGHT(TEXT(Y969,"0.#"),1)=".",TRUE,FALSE)</formula>
    </cfRule>
  </conditionalFormatting>
  <conditionalFormatting sqref="Y1004:Y1005 Y1008 Y1012: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W14:AQ14">
    <cfRule type="expression" dxfId="719" priority="19">
      <formula>IF(RIGHT(TEXT(W14,"0.#"),1)=".",FALSE,TRUE)</formula>
    </cfRule>
    <cfRule type="expression" dxfId="718" priority="20">
      <formula>IF(RIGHT(TEXT(W14,"0.#"),1)=".",TRUE,FALSE)</formula>
    </cfRule>
  </conditionalFormatting>
  <conditionalFormatting sqref="W15:AQ17">
    <cfRule type="expression" dxfId="717" priority="17">
      <formula>IF(RIGHT(TEXT(W15,"0.#"),1)=".",FALSE,TRUE)</formula>
    </cfRule>
    <cfRule type="expression" dxfId="716" priority="18">
      <formula>IF(RIGHT(TEXT(W15,"0.#"),1)=".",TRUE,FALSE)</formula>
    </cfRule>
  </conditionalFormatting>
  <conditionalFormatting sqref="AI122">
    <cfRule type="expression" dxfId="715" priority="15">
      <formula>IF(RIGHT(TEXT(AI122,"0.#"),1)=".",FALSE,TRUE)</formula>
    </cfRule>
    <cfRule type="expression" dxfId="714" priority="16">
      <formula>IF(RIGHT(TEXT(AI122,"0.#"),1)=".",TRUE,FALSE)</formula>
    </cfRule>
  </conditionalFormatting>
  <conditionalFormatting sqref="AI123">
    <cfRule type="expression" dxfId="713" priority="13">
      <formula>IF(RIGHT(TEXT(AI123,"0.#"),1)=".",FALSE,TRUE)</formula>
    </cfRule>
    <cfRule type="expression" dxfId="712" priority="14">
      <formula>IF(RIGHT(TEXT(AI123,"0.#"),1)=".",TRUE,FALSE)</formula>
    </cfRule>
  </conditionalFormatting>
  <conditionalFormatting sqref="Y970:Y973">
    <cfRule type="expression" dxfId="711" priority="11">
      <formula>IF(RIGHT(TEXT(Y970,"0.#"),1)=".",FALSE,TRUE)</formula>
    </cfRule>
    <cfRule type="expression" dxfId="710" priority="12">
      <formula>IF(RIGHT(TEXT(Y970,"0.#"),1)=".",TRUE,FALSE)</formula>
    </cfRule>
  </conditionalFormatting>
  <conditionalFormatting sqref="Y974">
    <cfRule type="expression" dxfId="709" priority="9">
      <formula>IF(RIGHT(TEXT(Y974,"0.#"),1)=".",FALSE,TRUE)</formula>
    </cfRule>
    <cfRule type="expression" dxfId="708" priority="10">
      <formula>IF(RIGHT(TEXT(Y974,"0.#"),1)=".",TRUE,FALSE)</formula>
    </cfRule>
  </conditionalFormatting>
  <conditionalFormatting sqref="Y975">
    <cfRule type="expression" dxfId="707" priority="7">
      <formula>IF(RIGHT(TEXT(Y975,"0.#"),1)=".",FALSE,TRUE)</formula>
    </cfRule>
    <cfRule type="expression" dxfId="706" priority="8">
      <formula>IF(RIGHT(TEXT(Y975,"0.#"),1)=".",TRUE,FALSE)</formula>
    </cfRule>
  </conditionalFormatting>
  <conditionalFormatting sqref="Y976">
    <cfRule type="expression" dxfId="705" priority="5">
      <formula>IF(RIGHT(TEXT(Y976,"0.#"),1)=".",FALSE,TRUE)</formula>
    </cfRule>
    <cfRule type="expression" dxfId="704" priority="6">
      <formula>IF(RIGHT(TEXT(Y976,"0.#"),1)=".",TRUE,FALSE)</formula>
    </cfRule>
  </conditionalFormatting>
  <conditionalFormatting sqref="Y1006:Y1007">
    <cfRule type="expression" dxfId="703" priority="3">
      <formula>IF(RIGHT(TEXT(Y1006,"0.#"),1)=".",FALSE,TRUE)</formula>
    </cfRule>
    <cfRule type="expression" dxfId="702" priority="4">
      <formula>IF(RIGHT(TEXT(Y1006,"0.#"),1)=".",TRUE,FALSE)</formula>
    </cfRule>
  </conditionalFormatting>
  <conditionalFormatting sqref="Y1009:Y1011">
    <cfRule type="expression" dxfId="701" priority="1">
      <formula>IF(RIGHT(TEXT(Y1009,"0.#"),1)=".",FALSE,TRUE)</formula>
    </cfRule>
    <cfRule type="expression" dxfId="700" priority="2">
      <formula>IF(RIGHT(TEXT(Y1009,"0.#"),1)=".",TRUE,FALSE)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16383" man="1"/>
    <brk id="123" max="49" man="1"/>
    <brk id="733" max="16383" man="1"/>
    <brk id="759" max="16383" man="1"/>
    <brk id="833" max="16383" man="1"/>
    <brk id="9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直接実施、委託・請負、その他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2018-06-27T06:10:12Z</cp:lastPrinted>
  <dcterms:created xsi:type="dcterms:W3CDTF">2012-03-13T00:50:25Z</dcterms:created>
  <dcterms:modified xsi:type="dcterms:W3CDTF">2018-09-06T01:36:37Z</dcterms:modified>
</cp:coreProperties>
</file>