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<sst xmlns="http://schemas.openxmlformats.org/spreadsheetml/2006/main" count="2804" uniqueCount="607">
  <si>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</si>
  <si>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</si>
  <si>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</si>
  <si>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</si>
  <si>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</si>
  <si>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</si>
  <si>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</si>
  <si>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</si>
  <si>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</si>
  <si>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</si>
  <si>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</si>
  <si>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</si>
  <si>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</si>
  <si>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</si>
  <si>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</si>
  <si>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</si>
  <si>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</si>
  <si>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</si>
  <si>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</si>
  <si>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</si>
  <si>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</si>
  <si>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</si>
  <si>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</si>
  <si>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</si>
  <si>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</si>
  <si>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</si>
  <si>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</si>
  <si>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</si>
  <si>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</si>
  <si>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</si>
  <si>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</si>
  <si>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</si>
  <si>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</si>
  <si>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</si>
  <si>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</si>
  <si>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</si>
  <si>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</si>
  <si>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</si>
  <si>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</si>
  <si>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</si>
  <si>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</si>
  <si>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</si>
  <si>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</si>
  <si>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</si>
  <si>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</si>
  <si>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</si>
  <si>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</si>
  <si>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</si>
  <si>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</si>
  <si>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</si>
  <si>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</si>
  <si>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</si>
  <si>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</si>
  <si>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</si>
  <si>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</si>
  <si>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</si>
  <si>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</si>
  <si>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</si>
  <si>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</si>
  <si>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</si>
  <si>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</si>
  <si>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</si>
  <si>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</si>
  <si>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</si>
  <si>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</si>
  <si>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</si>
  <si>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</si>
  <si>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</si>
  <si>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</si>
  <si>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</si>
  <si>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</si>
  <si>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</si>
  <si>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</si>
  <si>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</si>
  <si>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</si>
  <si>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</si>
  <si>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</si>
  <si>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</si>
  <si>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</si>
  <si>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</si>
  <si>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</si>
  <si>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</si>
  <si>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</si>
  <si>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</si>
  <si>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</si>
  <si>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</si>
  <si>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</si>
  <si>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</si>
  <si>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</si>
  <si>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</si>
  <si>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</si>
  <si>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</si>
  <si>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</si>
  <si>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</si>
  <si>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</si>
  <si>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</si>
  <si>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</si>
  <si>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</si>
  <si>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</si>
  <si>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</si>
  <si>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</si>
  <si>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</si>
  <si>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</si>
  <si>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</si>
  <si>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</si>
  <si>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</si>
  <si>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</si>
  <si>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</si>
  <si>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</si>
  <si>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</si>
  <si>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</si>
  <si>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</si>
  <si>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</si>
  <si>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</si>
  <si>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</si>
  <si>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</si>
  <si>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</si>
  <si>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</si>
  <si>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</si>
  <si>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</si>
  <si>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</si>
  <si>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</si>
  <si>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</si>
  <si>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</si>
  <si>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</si>
  <si>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</si>
  <si>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</si>
  <si>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</si>
  <si>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</si>
  <si>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</si>
  <si>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</si>
  <si>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</si>
  <si>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</si>
  <si>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</si>
  <si>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</si>
  <si>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</si>
  <si>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</si>
  <si>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</si>
  <si>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</si>
  <si>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</si>
  <si>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</si>
  <si>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</si>
  <si>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</si>
  <si>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</si>
  <si>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</si>
  <si>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</si>
  <si>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</si>
  <si>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</si>
  <si>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</si>
  <si>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</si>
  <si>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</si>
  <si>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</si>
  <si>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</si>
  <si>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</si>
  <si>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</si>
  <si>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</si>
  <si>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</si>
  <si>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</si>
  <si>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</si>
  <si>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</si>
  <si>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</si>
  <si>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</si>
  <si>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</si>
  <si>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</si>
  <si>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</si>
  <si>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</si>
  <si>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</si>
  <si>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</si>
  <si>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</si>
  <si>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</si>
  <si>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</si>
  <si>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</si>
  <si>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</si>
  <si>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</si>
  <si>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</si>
  <si>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</si>
  <si>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</si>
  <si>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</si>
  <si>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</si>
  <si>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</si>
  <si>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</si>
  <si>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</si>
  <si>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</si>
  <si>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</si>
  <si>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</si>
  <si>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</si>
  <si>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</si>
  <si>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</si>
  <si>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</si>
  <si>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</si>
  <si>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</si>
  <si>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</si>
  <si>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</si>
  <si>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</si>
  <si>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</si>
  <si>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</si>
  <si>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</si>
  <si>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</si>
  <si>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</si>
  <si>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</si>
  <si>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</si>
  <si>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</si>
  <si>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</si>
  <si>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</si>
  <si>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</si>
  <si>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</si>
  <si>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</si>
  <si>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</si>
  <si>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</si>
  <si>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</si>
  <si>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</si>
  <si>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</si>
  <si>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</si>
  <si>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</si>
  <si>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</si>
  <si>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</si>
  <si>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</si>
  <si>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</si>
  <si>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</si>
  <si>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</si>
  <si>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</si>
  <si>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</si>
  <si>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</si>
  <si>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</si>
  <si>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</si>
  <si>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</si>
  <si>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</si>
  <si>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</si>
  <si>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</si>
  <si>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</si>
  <si>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</si>
  <si>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</si>
  <si>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</si>
  <si>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</si>
  <si>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</si>
  <si>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</si>
  <si>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</si>
  <si>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</si>
  <si>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</si>
  <si>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</si>
  <si>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</si>
  <si>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</si>
  <si>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</si>
  <si>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</si>
  <si>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</si>
  <si>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</si>
  <si>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</si>
  <si>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</si>
  <si>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</si>
  <si>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</si>
  <si>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</si>
  <si>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</si>
  <si>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</si>
  <si>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</si>
  <si>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</si>
  <si>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</si>
  <si>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</si>
  <si>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</si>
  <si>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</si>
  <si>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</si>
  <si>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</si>
  <si>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</si>
  <si>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</si>
  <si>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</si>
  <si>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</si>
  <si>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</si>
  <si>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</si>
  <si>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</si>
  <si>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</si>
  <si>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</si>
  <si>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</si>
  <si>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</si>
  <si>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</si>
  <si>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</si>
  <si>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</si>
  <si>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</si>
  <si>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</si>
  <si>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</si>
  <si>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</si>
  <si>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</si>
  <si>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</si>
  <si>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</si>
  <si>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</si>
  <si>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</si>
  <si>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</si>
  <si>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</si>
  <si>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</si>
  <si>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</si>
  <si>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</si>
  <si>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</si>
  <si>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</si>
  <si>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</si>
  <si>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</si>
  <si>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</si>
  <si>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</si>
  <si>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</si>
  <si>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</si>
  <si>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</si>
  <si>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</si>
  <si>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</si>
  <si>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</si>
  <si>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</si>
  <si>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</si>
  <si>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</si>
  <si>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</si>
  <si>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</si>
  <si>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</si>
  <si>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</si>
  <si>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</si>
  <si>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</si>
  <si>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</si>
  <si>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</si>
  <si>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</si>
  <si>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</si>
  <si>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</si>
  <si>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</si>
  <si>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</si>
  <si>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</si>
  <si>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</si>
  <si>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</si>
  <si>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</si>
  <si>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</si>
  <si>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</si>
  <si>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</si>
  <si>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</si>
  <si>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</si>
  <si>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</si>
  <si>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</si>
  <si>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</si>
  <si>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</si>
  <si>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</si>
  <si>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</si>
  <si>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</si>
  <si>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</si>
  <si>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</si>
  <si>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</si>
  <si>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</si>
  <si>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</si>
  <si>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</si>
  <si>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</si>
  <si>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</si>
  <si>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</si>
  <si>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</si>
  <si>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</si>
  <si>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</si>
  <si>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</si>
  <si>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</si>
  <si>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</si>
  <si>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</si>
  <si>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</si>
  <si>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</si>
  <si>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</si>
  <si>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</si>
  <si>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</si>
  <si>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</si>
  <si>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</si>
  <si>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</si>
  <si>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</si>
  <si>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</si>
  <si>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</si>
  <si>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</si>
  <si>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</si>
  <si>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</si>
  <si>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</si>
  <si>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</si>
  <si>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</si>
  <si>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</si>
  <si>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</si>
  <si>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</si>
  <si>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</si>
  <si>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</si>
  <si>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</si>
  <si>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</si>
  <si>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</si>
  <si>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</si>
  <si>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</si>
  <si>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</si>
  <si>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</si>
  <si>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</si>
  <si>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</si>
  <si>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</si>
  <si>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</si>
  <si>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</si>
  <si>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</si>
  <si>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</si>
  <si>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</si>
  <si>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</si>
  <si>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</si>
  <si>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</si>
  <si>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</si>
  <si>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</si>
  <si>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</si>
  <si>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</si>
  <si>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</si>
  <si>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</si>
  <si>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</si>
  <si>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</si>
  <si>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</si>
  <si>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</si>
  <si>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</si>
  <si>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</si>
  <si>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</si>
  <si>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</si>
  <si>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</si>
  <si>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</si>
  <si>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</si>
  <si>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</si>
  <si>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</si>
  <si>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</si>
  <si>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</si>
  <si>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</si>
  <si>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</si>
  <si>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</si>
  <si>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</si>
  <si>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</si>
  <si>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</si>
  <si>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</si>
  <si>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</si>
  <si>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</si>
  <si>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</si>
  <si>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</si>
  <si>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</si>
  <si>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</si>
  <si>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</si>
  <si>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</si>
  <si>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</si>
  <si>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</si>
  <si>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</si>
  <si>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</si>
  <si>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</si>
  <si>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</si>
  <si>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</si>
  <si>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</si>
  <si>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</si>
  <si>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</si>
  <si>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</si>
  <si>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</si>
  <si>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</si>
  <si>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</si>
  <si>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</si>
  <si>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</si>
  <si>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</si>
  <si>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</si>
  <si>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</si>
  <si>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</si>
  <si>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</si>
  <si>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</si>
  <si>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</si>
  <si>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</si>
  <si>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</si>
  <si>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</si>
  <si>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</si>
  <si>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</si>
  <si>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</si>
  <si>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</si>
  <si>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</si>
  <si>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</si>
  <si>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</si>
  <si>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</si>
  <si>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</si>
  <si>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</si>
  <si>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</si>
  <si>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</si>
  <si>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</si>
  <si>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</si>
  <si>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</si>
  <si>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</si>
  <si>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</si>
  <si>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</si>
  <si>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</si>
  <si>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</si>
  <si>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</si>
  <si>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</si>
  <si>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</si>
  <si>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</si>
  <si>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</si>
  <si>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</si>
  <si>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</si>
  <si>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</si>
  <si>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</si>
  <si>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</si>
  <si>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</si>
  <si>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</si>
  <si>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</si>
  <si>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</si>
  <si>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</si>
  <si>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</si>
  <si>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</si>
  <si>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</si>
  <si>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</si>
  <si>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</si>
  <si>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</si>
  <si>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</si>
  <si>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</si>
  <si>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</si>
  <si>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</si>
  <si>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</si>
  <si>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</si>
  <si>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</si>
  <si>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</si>
  <si>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</si>
  <si>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</si>
  <si>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</si>
  <si>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</si>
  <si>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</si>
  <si>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</si>
  <si>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</si>
  <si>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</si>
  <si>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</si>
  <si>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</si>
  <si>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</si>
  <si>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</si>
  <si>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</si>
  <si>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</si>
  <si>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</si>
  <si>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</si>
  <si>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</si>
  <si>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</si>
  <si>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</si>
  <si>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</si>
  <si>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</si>
  <si>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</si>
  <si>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</si>
  <si>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</si>
  <si>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</si>
  <si>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</si>
  <si>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</si>
  <si>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</si>
  <si>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</si>
  <si>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</si>
  <si>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</si>
  <si>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</si>
  <si>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</si>
  <si>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</si>
  <si>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</si>
  <si>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</si>
  <si>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</si>
  <si>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</si>
  <si>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</si>
  <si>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</si>
  <si>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</si>
  <si>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</si>
  <si>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</si>
  <si>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</si>
  <si>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</si>
  <si>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</si>
  <si>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</si>
  <si>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</si>
  <si>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</si>
  <si>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</si>
  <si>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</si>
  <si>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アジア紛争下での女性尊厳事業</t>
    <rPh sb="3" eb="5">
      <t>フンソウ</t>
    </rPh>
    <rPh sb="5" eb="6">
      <t>シタ</t>
    </rPh>
    <rPh sb="8" eb="10">
      <t>ジョセイ</t>
    </rPh>
    <rPh sb="10" eb="12">
      <t>ソンゲン</t>
    </rPh>
    <rPh sb="12" eb="14">
      <t>ジギョウ</t>
    </rPh>
    <phoneticPr fontId="5"/>
  </si>
  <si>
    <t>アジア大洋州局</t>
    <rPh sb="3" eb="6">
      <t>タイヨウシュウ</t>
    </rPh>
    <rPh sb="6" eb="7">
      <t>キョク</t>
    </rPh>
    <phoneticPr fontId="5"/>
  </si>
  <si>
    <t>○</t>
  </si>
  <si>
    <t>外務省設置法第４条，外務省組織令第３８条</t>
    <rPh sb="0" eb="3">
      <t>ガイムショウ</t>
    </rPh>
    <rPh sb="3" eb="6">
      <t>セッチホウ</t>
    </rPh>
    <rPh sb="6" eb="7">
      <t>ダイ</t>
    </rPh>
    <rPh sb="8" eb="9">
      <t>ジョウ</t>
    </rPh>
    <rPh sb="10" eb="13">
      <t>ガイムショウ</t>
    </rPh>
    <rPh sb="13" eb="15">
      <t>ソシキ</t>
    </rPh>
    <rPh sb="15" eb="16">
      <t>レイ</t>
    </rPh>
    <rPh sb="16" eb="17">
      <t>ダイ</t>
    </rPh>
    <rPh sb="19" eb="20">
      <t>ジョウ</t>
    </rPh>
    <phoneticPr fontId="5"/>
  </si>
  <si>
    <t>-</t>
    <phoneticPr fontId="5"/>
  </si>
  <si>
    <t>平成19年3月をもって解散した財団法人「女性のためのアジア平和国民基金」（アジア女性基金）の活動を通じて築かれた各国関係者とのネットワークを活用し，外部団体ないし個人に業務を委託し，同基金の行ってきた事業を適切にフォローアップすることを目的としている。</t>
    <phoneticPr fontId="5"/>
  </si>
  <si>
    <t>-</t>
    <phoneticPr fontId="5"/>
  </si>
  <si>
    <t>-</t>
    <phoneticPr fontId="5"/>
  </si>
  <si>
    <t>-</t>
    <phoneticPr fontId="5"/>
  </si>
  <si>
    <t>医療費他</t>
    <rPh sb="0" eb="3">
      <t>イリョウヒ</t>
    </rPh>
    <rPh sb="3" eb="4">
      <t>ホカ</t>
    </rPh>
    <phoneticPr fontId="5"/>
  </si>
  <si>
    <t>旅費</t>
    <rPh sb="0" eb="2">
      <t>リョヒ</t>
    </rPh>
    <phoneticPr fontId="5"/>
  </si>
  <si>
    <t>元慰安婦との関係維持という高度に政治的な事業の性格上，目標の数値化及び右を踏まえた評価の実施はそもそも困難。</t>
    <phoneticPr fontId="5"/>
  </si>
  <si>
    <t>元慰安婦の現況（健康状態や所在地等）の把握及び日本政府の立場や取組に対する理解促進。全体として，一人ひとりの元慰安婦に寄り添いながら，健康状況，家族との関係等生活振りを確認するとともに，元慰安婦を支援する団体関係者との協力関係をより強化することができた。</t>
    <phoneticPr fontId="5"/>
  </si>
  <si>
    <t>元慰安婦の現況を把握</t>
    <phoneticPr fontId="5"/>
  </si>
  <si>
    <t>面会できた元慰安婦の数（のべ人数）</t>
    <phoneticPr fontId="5"/>
  </si>
  <si>
    <t>人</t>
    <rPh sb="0" eb="1">
      <t>ジン</t>
    </rPh>
    <phoneticPr fontId="5"/>
  </si>
  <si>
    <t>韓国，台湾，フィリピン，インドネシアへの出張。</t>
    <phoneticPr fontId="5"/>
  </si>
  <si>
    <t>回</t>
    <rPh sb="0" eb="1">
      <t>カイ</t>
    </rPh>
    <phoneticPr fontId="5"/>
  </si>
  <si>
    <t>執行額／訪問回数　　　　　　　　　　　　　　</t>
    <phoneticPr fontId="5"/>
  </si>
  <si>
    <t>百万円</t>
    <rPh sb="0" eb="1">
      <t>ヒャク</t>
    </rPh>
    <rPh sb="1" eb="3">
      <t>マンエン</t>
    </rPh>
    <phoneticPr fontId="5"/>
  </si>
  <si>
    <t>執行額/訪問回数</t>
    <phoneticPr fontId="5"/>
  </si>
  <si>
    <t>13/7回</t>
    <phoneticPr fontId="5"/>
  </si>
  <si>
    <t>11/6回</t>
    <phoneticPr fontId="5"/>
  </si>
  <si>
    <t>基本目標Ⅰ　地域別外交</t>
    <phoneticPr fontId="5"/>
  </si>
  <si>
    <t>Ⅰ－１　アジア大洋州地域外交
個別分野１　東アジアにおける地域協力の強化</t>
    <phoneticPr fontId="5"/>
  </si>
  <si>
    <t>-</t>
    <phoneticPr fontId="5"/>
  </si>
  <si>
    <t>-</t>
    <phoneticPr fontId="5"/>
  </si>
  <si>
    <t>-</t>
    <phoneticPr fontId="5"/>
  </si>
  <si>
    <t>-</t>
    <phoneticPr fontId="5"/>
  </si>
  <si>
    <t>-</t>
    <phoneticPr fontId="5"/>
  </si>
  <si>
    <t>-</t>
    <phoneticPr fontId="5"/>
  </si>
  <si>
    <t>本事業は，域内諸国において我が国の慰安婦問題に対する立場や取組の正しい理解を得ることにより，施策の目標達成に資する。</t>
    <phoneticPr fontId="5"/>
  </si>
  <si>
    <t>近年，慰安婦問題への関心が改めて高まっていることから，本事業への取組は社会のニーズを的確に反映している。</t>
    <phoneticPr fontId="5"/>
  </si>
  <si>
    <t>日韓関係への影響等を含め，外交的合意の非常に高い事業であることから地方自治体や民間等に委ねるのは不適当。</t>
    <phoneticPr fontId="5"/>
  </si>
  <si>
    <t>慰安婦問題に対する我が国のゆるぎない真摯な姿勢を示すことは外交的観点からも極めて重要であり，また，その目的を達成するに当たり，本事業は適切かつ必要。</t>
    <phoneticPr fontId="5"/>
  </si>
  <si>
    <t>本事業の実施に当たっては，アジア女性基金事業によって形成した幅広いネットワークを最大限活用することが不可欠であり，同時に，本事業による活動によって，元慰安婦のプライバシーが侵害されることのないよう，これらの前提を十分理解し，実行可能な団体ないし個人に本件を委託することが適当。更に元慰安婦との信頼関係なしに事業を実施することは不可能。</t>
    <phoneticPr fontId="5"/>
  </si>
  <si>
    <t>‐</t>
  </si>
  <si>
    <t>351</t>
    <phoneticPr fontId="5"/>
  </si>
  <si>
    <t>325</t>
    <phoneticPr fontId="5"/>
  </si>
  <si>
    <t>228</t>
    <phoneticPr fontId="5"/>
  </si>
  <si>
    <t>2</t>
    <phoneticPr fontId="5"/>
  </si>
  <si>
    <t>2</t>
    <phoneticPr fontId="5"/>
  </si>
  <si>
    <t>2</t>
    <phoneticPr fontId="5"/>
  </si>
  <si>
    <t>0/0回</t>
    <rPh sb="3" eb="4">
      <t>カイ</t>
    </rPh>
    <phoneticPr fontId="5"/>
  </si>
  <si>
    <t>事業実績及び報告を踏まえ，随時事業内容の精査を行っている。</t>
    <phoneticPr fontId="5"/>
  </si>
  <si>
    <t>本事業実施に際する各国との関係上，業務を委託している団体ないし個人が全行程の準備及び実施を請け負う国もあれば，通訳手配や移動等を我が方大使館や総領事館の協力を得て実施している国もある。執行状況やコストには引き続き多少ばらつきがあるが，効率的に予算執行がされるよう各実施団体ないし個人に働き掛けており，結果として単位あたりのコストは妥当な水準となっている。</t>
    <phoneticPr fontId="5"/>
  </si>
  <si>
    <t>引き続き予算を有効活用し，着実に成果をあげる。</t>
    <phoneticPr fontId="5"/>
  </si>
  <si>
    <t>受け入れ団体ないし個人との調整で事業の実施規模に変化が生じるためであり妥当</t>
    <rPh sb="0" eb="1">
      <t>ウ</t>
    </rPh>
    <rPh sb="2" eb="3">
      <t>イ</t>
    </rPh>
    <rPh sb="4" eb="6">
      <t>ダンタイ</t>
    </rPh>
    <rPh sb="9" eb="11">
      <t>コジン</t>
    </rPh>
    <rPh sb="13" eb="15">
      <t>チョウセイ</t>
    </rPh>
    <rPh sb="16" eb="18">
      <t>ジギョウ</t>
    </rPh>
    <rPh sb="19" eb="21">
      <t>ジッシ</t>
    </rPh>
    <rPh sb="21" eb="23">
      <t>キボ</t>
    </rPh>
    <rPh sb="24" eb="26">
      <t>ヘンカ</t>
    </rPh>
    <rPh sb="27" eb="28">
      <t>ショウ</t>
    </rPh>
    <rPh sb="35" eb="37">
      <t>ダトウ</t>
    </rPh>
    <phoneticPr fontId="5"/>
  </si>
  <si>
    <t>台湾，フィリピン各地に存在する元慰安婦を巡回し，医療及び福祉の面で支援を行っている。元慰安婦は既に高齢であり，身体が不自由な方も多いため，それぞれを巡回訪問しながら対象者の近況を確認し，情報収集及び各国の元基金関係者とのネットワークを維持している。インドネシアに関しては，個人に対する事業ではなく，医療福祉施設への支援･視察及びインドネシア政府関係者との意見交換等を中心に事業を実施している。</t>
    <phoneticPr fontId="5"/>
  </si>
  <si>
    <t>地域政策参事官室</t>
    <rPh sb="0" eb="2">
      <t>チイキ</t>
    </rPh>
    <rPh sb="2" eb="4">
      <t>セイサク</t>
    </rPh>
    <rPh sb="4" eb="7">
      <t>サンジカン</t>
    </rPh>
    <rPh sb="7" eb="8">
      <t>シツ</t>
    </rPh>
    <phoneticPr fontId="5"/>
  </si>
  <si>
    <t>参事官　髙橋　直樹</t>
    <rPh sb="0" eb="3">
      <t>サンジカン</t>
    </rPh>
    <rPh sb="4" eb="6">
      <t>タカハシ</t>
    </rPh>
    <rPh sb="7" eb="9">
      <t>ナオキ</t>
    </rPh>
    <phoneticPr fontId="5"/>
  </si>
  <si>
    <t>事業実施先の見直しによる減額</t>
    <rPh sb="0" eb="2">
      <t>ジギョウ</t>
    </rPh>
    <rPh sb="2" eb="4">
      <t>ジッシ</t>
    </rPh>
    <rPh sb="4" eb="5">
      <t>サキ</t>
    </rPh>
    <rPh sb="6" eb="8">
      <t>ミナオ</t>
    </rPh>
    <rPh sb="12" eb="14">
      <t>ゲンガク</t>
    </rPh>
    <phoneticPr fontId="5"/>
  </si>
  <si>
    <t>平成18年度で解散した「女性のためのアジア平和国民基金」（アジア助成基金）のフォローアップ事業を行っている。具体的には,台湾,フィリピン,インドネシアに対するケア事業実施に対する協力者謝礼金である。但し,平成29年度は元慰安婦とは面談しておらず,予算執行額0,各国への訪問回数も0回となっている。担当課としては,本事業の終了予定はなしとしているが,そうであるならば,元慰安婦の高齢化が進む中,今後事業の成果をどこに見出していくのかについて早急な検討が必要である。</t>
    <phoneticPr fontId="5"/>
  </si>
  <si>
    <t>平成２９年度については，慰安婦問題が背景となり，事業実施対象者との調整がつかなかったため，事業が実施できなかった</t>
    <rPh sb="0" eb="2">
      <t>ヘイセイ</t>
    </rPh>
    <rPh sb="4" eb="6">
      <t>ネンド</t>
    </rPh>
    <rPh sb="12" eb="15">
      <t>イアンフ</t>
    </rPh>
    <rPh sb="15" eb="17">
      <t>モンダイ</t>
    </rPh>
    <rPh sb="18" eb="20">
      <t>ハイケイ</t>
    </rPh>
    <rPh sb="24" eb="26">
      <t>ジギョウ</t>
    </rPh>
    <rPh sb="26" eb="28">
      <t>ジッシ</t>
    </rPh>
    <rPh sb="28" eb="31">
      <t>タイショウシャ</t>
    </rPh>
    <rPh sb="33" eb="35">
      <t>チョウセイ</t>
    </rPh>
    <rPh sb="45" eb="47">
      <t>ジギョウ</t>
    </rPh>
    <rPh sb="48" eb="50">
      <t>ジッシ</t>
    </rPh>
    <phoneticPr fontId="5"/>
  </si>
  <si>
    <t>韓国事業及びインドネシア事業については，関係者との調整の下終了させており，今後他の事業の継続の是非についても実施による効果に配慮しつつ検討していく。</t>
    <phoneticPr fontId="5"/>
  </si>
  <si>
    <t>有識者の意見を踏まえ，事業の成果をどこに見出すのか，事業実施の効果等について早急に検討する。</t>
    <rPh sb="0" eb="3">
      <t>ユウシキシャ</t>
    </rPh>
    <rPh sb="4" eb="6">
      <t>イケン</t>
    </rPh>
    <rPh sb="7" eb="8">
      <t>フ</t>
    </rPh>
    <rPh sb="11" eb="13">
      <t>ジギョウ</t>
    </rPh>
    <rPh sb="14" eb="16">
      <t>セイカ</t>
    </rPh>
    <rPh sb="20" eb="22">
      <t>ミイダ</t>
    </rPh>
    <rPh sb="26" eb="28">
      <t>ジギョウ</t>
    </rPh>
    <rPh sb="28" eb="30">
      <t>ジッシ</t>
    </rPh>
    <rPh sb="31" eb="33">
      <t>コウカ</t>
    </rPh>
    <rPh sb="33" eb="34">
      <t>トウ</t>
    </rPh>
    <rPh sb="38" eb="40">
      <t>ソウキュウ</t>
    </rPh>
    <rPh sb="41" eb="43">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</si>
</sst>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751</xdr:row>
      <xdr:rowOff>0</xdr:rowOff>
    </xdr:from>
    <xdr:to>
      <xdr:col>15</xdr:col>
      <xdr:colOff>181777</xdr:colOff>
      <xdr:row>756</xdr:row>
      <xdr:rowOff>145089</xdr:rowOff>
    </xdr:to>
    <xdr:grpSp>
      <xdr:nvGrpSpPr>
        <xdr:cNvPr id="2" name="グループ化 1"/>
        <xdr:cNvGrpSpPr/>
      </xdr:nvGrpSpPr>
      <xdr:grpSpPr>
        <a:xfrm>
          <a:off x="2000250" y="43624500"/>
          <a:ext cx="1181902" cy="1907214"/>
          <a:chOff x="701022" y="3603731"/>
          <a:chExt cx="1190306" cy="1882001"/>
        </a:xfrm>
        <a:scene3d>
          <a:camera prst="orthographicFront"/>
          <a:lightRig rig="flat" dir="t"/>
        </a:scene3d>
      </xdr:grpSpPr>
      <xdr:sp macro="" textlink="">
        <xdr:nvSpPr>
          <xdr:cNvPr id="3" name="角丸四角形 2"/>
          <xdr:cNvSpPr/>
        </xdr:nvSpPr>
        <xdr:spPr>
          <a:xfrm>
            <a:off x="701022" y="3603731"/>
            <a:ext cx="1190306" cy="1882001"/>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4" name="角丸四角形 4"/>
          <xdr:cNvSpPr/>
        </xdr:nvSpPr>
        <xdr:spPr>
          <a:xfrm>
            <a:off x="735885" y="3638594"/>
            <a:ext cx="1120580" cy="181227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ctr" defTabSz="666750">
              <a:lnSpc>
                <a:spcPct val="90000"/>
              </a:lnSpc>
              <a:spcBef>
                <a:spcPct val="0"/>
              </a:spcBef>
              <a:spcAft>
                <a:spcPct val="35000"/>
              </a:spcAft>
            </a:pPr>
            <a:r>
              <a:rPr kumimoji="1" lang="ja-JP" altLang="en-US" sz="1500" b="1" kern="1200"/>
              <a:t>外務省</a:t>
            </a:r>
            <a:endParaRPr kumimoji="1" lang="en-US" altLang="ja-JP" sz="1500" b="1" kern="1200"/>
          </a:p>
          <a:p>
            <a:pPr lvl="0" algn="ctr" defTabSz="666750">
              <a:lnSpc>
                <a:spcPct val="90000"/>
              </a:lnSpc>
              <a:spcBef>
                <a:spcPct val="0"/>
              </a:spcBef>
              <a:spcAft>
                <a:spcPct val="35000"/>
              </a:spcAft>
            </a:pPr>
            <a:endParaRPr kumimoji="1" lang="ja-JP" altLang="en-US" sz="1500" b="1" kern="1200"/>
          </a:p>
        </xdr:txBody>
      </xdr:sp>
    </xdr:grpSp>
    <xdr:clientData/>
  </xdr:twoCellAnchor>
  <xdr:twoCellAnchor>
    <xdr:from>
      <xdr:col>16</xdr:col>
      <xdr:colOff>0</xdr:colOff>
      <xdr:row>745</xdr:row>
      <xdr:rowOff>219075</xdr:rowOff>
    </xdr:from>
    <xdr:to>
      <xdr:col>28</xdr:col>
      <xdr:colOff>57150</xdr:colOff>
      <xdr:row>753</xdr:row>
      <xdr:rowOff>251460</xdr:rowOff>
    </xdr:to>
    <xdr:cxnSp macro="">
      <xdr:nvCxnSpPr>
        <xdr:cNvPr id="5" name="直線コネクタ 4"/>
        <xdr:cNvCxnSpPr/>
      </xdr:nvCxnSpPr>
      <xdr:spPr>
        <a:xfrm flipV="1">
          <a:off x="3200400" y="41643300"/>
          <a:ext cx="2457450" cy="285178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15</xdr:col>
      <xdr:colOff>180975</xdr:colOff>
      <xdr:row>753</xdr:row>
      <xdr:rowOff>257175</xdr:rowOff>
    </xdr:from>
    <xdr:to>
      <xdr:col>27</xdr:col>
      <xdr:colOff>185466</xdr:colOff>
      <xdr:row>753</xdr:row>
      <xdr:rowOff>302894</xdr:rowOff>
    </xdr:to>
    <xdr:pic>
      <xdr:nvPicPr>
        <xdr:cNvPr id="6" name="図 5"/>
        <xdr:cNvPicPr>
          <a:picLocks noChangeAspect="1"/>
        </xdr:cNvPicPr>
      </xdr:nvPicPr>
      <xdr:blipFill>
        <a:blip xmlns:r="http://schemas.openxmlformats.org/officeDocument/2006/relationships" r:embed="rId1"/>
        <a:stretch>
          <a:fillRect/>
        </a:stretch>
      </xdr:blipFill>
      <xdr:spPr>
        <a:xfrm>
          <a:off x="3181350" y="44500800"/>
          <a:ext cx="2404791" cy="45719"/>
        </a:xfrm>
        <a:prstGeom prst="rect">
          <a:avLst/>
        </a:prstGeom>
      </xdr:spPr>
    </xdr:pic>
    <xdr:clientData/>
  </xdr:twoCellAnchor>
  <xdr:twoCellAnchor>
    <xdr:from>
      <xdr:col>15</xdr:col>
      <xdr:colOff>190500</xdr:colOff>
      <xdr:row>753</xdr:row>
      <xdr:rowOff>276225</xdr:rowOff>
    </xdr:from>
    <xdr:to>
      <xdr:col>28</xdr:col>
      <xdr:colOff>57150</xdr:colOff>
      <xdr:row>758</xdr:row>
      <xdr:rowOff>249542</xdr:rowOff>
    </xdr:to>
    <xdr:cxnSp macro="">
      <xdr:nvCxnSpPr>
        <xdr:cNvPr id="7" name="直線コネクタ 6"/>
        <xdr:cNvCxnSpPr/>
      </xdr:nvCxnSpPr>
      <xdr:spPr>
        <a:xfrm>
          <a:off x="3190875" y="44519850"/>
          <a:ext cx="2466975" cy="236409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743</xdr:row>
      <xdr:rowOff>123825</xdr:rowOff>
    </xdr:from>
    <xdr:to>
      <xdr:col>47</xdr:col>
      <xdr:colOff>157277</xdr:colOff>
      <xdr:row>749</xdr:row>
      <xdr:rowOff>39978</xdr:rowOff>
    </xdr:to>
    <xdr:grpSp>
      <xdr:nvGrpSpPr>
        <xdr:cNvPr id="8" name="グループ化 7"/>
        <xdr:cNvGrpSpPr/>
      </xdr:nvGrpSpPr>
      <xdr:grpSpPr>
        <a:xfrm>
          <a:off x="5591175" y="40928925"/>
          <a:ext cx="3967277" cy="2030703"/>
          <a:chOff x="3491687" y="1243994"/>
          <a:chExt cx="4000895" cy="2000447"/>
        </a:xfrm>
        <a:scene3d>
          <a:camera prst="orthographicFront"/>
          <a:lightRig rig="flat" dir="t"/>
        </a:scene3d>
      </xdr:grpSpPr>
      <xdr:sp macro="" textlink="">
        <xdr:nvSpPr>
          <xdr:cNvPr id="9" name="角丸四角形 8"/>
          <xdr:cNvSpPr/>
        </xdr:nvSpPr>
        <xdr:spPr>
          <a:xfrm>
            <a:off x="3491687" y="1243994"/>
            <a:ext cx="4000895" cy="2000447"/>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10" name="角丸四角形 4"/>
          <xdr:cNvSpPr/>
        </xdr:nvSpPr>
        <xdr:spPr>
          <a:xfrm>
            <a:off x="3550278" y="1302585"/>
            <a:ext cx="3883713" cy="188326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A.</a:t>
            </a:r>
            <a:r>
              <a:rPr kumimoji="1" lang="ja-JP" altLang="en-US" sz="1500" b="1" u="sng" kern="1200"/>
              <a:t>台湾実施　協力者</a:t>
            </a:r>
            <a:r>
              <a:rPr kumimoji="1" lang="en-US" altLang="ja-JP" sz="1500" b="1" u="sng" kern="1200"/>
              <a:t>1</a:t>
            </a:r>
            <a:r>
              <a:rPr kumimoji="1" lang="ja-JP" altLang="en-US" sz="1500" b="1" u="sng" kern="1200"/>
              <a:t>名</a:t>
            </a:r>
            <a:endParaRPr kumimoji="1" lang="en-US" altLang="ja-JP" sz="1500" b="1" u="sng" kern="1200"/>
          </a:p>
          <a:p>
            <a:pPr lvl="0" algn="l" defTabSz="666750">
              <a:lnSpc>
                <a:spcPct val="90000"/>
              </a:lnSpc>
              <a:spcBef>
                <a:spcPct val="0"/>
              </a:spcBef>
              <a:spcAft>
                <a:spcPct val="35000"/>
              </a:spcAft>
            </a:pPr>
            <a:endParaRPr kumimoji="1" lang="en-US" altLang="ja-JP" sz="1200" kern="1200"/>
          </a:p>
          <a:p>
            <a:pPr lvl="0" algn="l" defTabSz="666750">
              <a:lnSpc>
                <a:spcPct val="90000"/>
              </a:lnSpc>
              <a:spcBef>
                <a:spcPct val="0"/>
              </a:spcBef>
              <a:spcAft>
                <a:spcPct val="35000"/>
              </a:spcAft>
            </a:pPr>
            <a:r>
              <a:rPr kumimoji="1" lang="ja-JP" altLang="en-US" sz="1200" kern="1200"/>
              <a:t>協力者謝礼金・元慰安婦に対するケア事業実施費等</a:t>
            </a:r>
          </a:p>
        </xdr:txBody>
      </xdr:sp>
    </xdr:grpSp>
    <xdr:clientData/>
  </xdr:twoCellAnchor>
  <xdr:twoCellAnchor>
    <xdr:from>
      <xdr:col>27</xdr:col>
      <xdr:colOff>133350</xdr:colOff>
      <xdr:row>751</xdr:row>
      <xdr:rowOff>66675</xdr:rowOff>
    </xdr:from>
    <xdr:to>
      <xdr:col>47</xdr:col>
      <xdr:colOff>100127</xdr:colOff>
      <xdr:row>756</xdr:row>
      <xdr:rowOff>335253</xdr:rowOff>
    </xdr:to>
    <xdr:grpSp>
      <xdr:nvGrpSpPr>
        <xdr:cNvPr id="12" name="グループ化 11"/>
        <xdr:cNvGrpSpPr/>
      </xdr:nvGrpSpPr>
      <xdr:grpSpPr>
        <a:xfrm>
          <a:off x="5534025" y="43691175"/>
          <a:ext cx="3967277" cy="2030703"/>
          <a:chOff x="3491687" y="3544508"/>
          <a:chExt cx="4000895" cy="2000447"/>
        </a:xfrm>
        <a:scene3d>
          <a:camera prst="orthographicFront"/>
          <a:lightRig rig="flat" dir="t"/>
        </a:scene3d>
      </xdr:grpSpPr>
      <xdr:sp macro="" textlink="">
        <xdr:nvSpPr>
          <xdr:cNvPr id="13" name="角丸四角形 12"/>
          <xdr:cNvSpPr/>
        </xdr:nvSpPr>
        <xdr:spPr>
          <a:xfrm>
            <a:off x="3491687" y="3544508"/>
            <a:ext cx="4000895" cy="2000447"/>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14" name="角丸四角形 4"/>
          <xdr:cNvSpPr/>
        </xdr:nvSpPr>
        <xdr:spPr>
          <a:xfrm>
            <a:off x="3550278" y="3603099"/>
            <a:ext cx="3883713" cy="188326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B.</a:t>
            </a:r>
            <a:r>
              <a:rPr kumimoji="1" lang="ja-JP" altLang="en-US" sz="1500" b="1" u="sng" kern="1200"/>
              <a:t>フィリピン実施　協力者</a:t>
            </a:r>
            <a:r>
              <a:rPr kumimoji="1" lang="en-US" altLang="ja-JP" sz="1500" b="1" u="sng" kern="1200"/>
              <a:t>1</a:t>
            </a:r>
            <a:r>
              <a:rPr kumimoji="1" lang="ja-JP" altLang="en-US" sz="1500" b="1" u="sng" kern="1200"/>
              <a:t>名</a:t>
            </a:r>
            <a:endParaRPr kumimoji="1" lang="en-US" altLang="ja-JP" sz="1500" b="1" u="sng" kern="1200"/>
          </a:p>
          <a:p>
            <a:pPr lvl="0" algn="l" defTabSz="666750">
              <a:lnSpc>
                <a:spcPct val="90000"/>
              </a:lnSpc>
              <a:spcBef>
                <a:spcPct val="0"/>
              </a:spcBef>
              <a:spcAft>
                <a:spcPct val="35000"/>
              </a:spcAft>
            </a:pPr>
            <a:endParaRPr kumimoji="1" lang="en-US" altLang="ja-JP" sz="1500" kern="1200"/>
          </a:p>
          <a:p>
            <a:pPr lvl="0" algn="l" defTabSz="666750">
              <a:lnSpc>
                <a:spcPct val="90000"/>
              </a:lnSpc>
              <a:spcBef>
                <a:spcPct val="0"/>
              </a:spcBef>
              <a:spcAft>
                <a:spcPct val="35000"/>
              </a:spcAft>
            </a:pPr>
            <a:r>
              <a:rPr kumimoji="1" lang="ja-JP" altLang="en-US" sz="1200" kern="1200"/>
              <a:t>協力者謝礼金・元慰安婦に対するケア事業実施費等</a:t>
            </a:r>
          </a:p>
        </xdr:txBody>
      </xdr:sp>
    </xdr:grpSp>
    <xdr:clientData/>
  </xdr:twoCellAnchor>
  <xdr:twoCellAnchor>
    <xdr:from>
      <xdr:col>27</xdr:col>
      <xdr:colOff>161925</xdr:colOff>
      <xdr:row>757</xdr:row>
      <xdr:rowOff>228600</xdr:rowOff>
    </xdr:from>
    <xdr:to>
      <xdr:col>47</xdr:col>
      <xdr:colOff>130383</xdr:colOff>
      <xdr:row>761</xdr:row>
      <xdr:rowOff>325728</xdr:rowOff>
    </xdr:to>
    <xdr:grpSp>
      <xdr:nvGrpSpPr>
        <xdr:cNvPr id="15" name="グループ化 14"/>
        <xdr:cNvGrpSpPr/>
      </xdr:nvGrpSpPr>
      <xdr:grpSpPr>
        <a:xfrm>
          <a:off x="5562600" y="46281975"/>
          <a:ext cx="3968958" cy="2030703"/>
          <a:chOff x="3491687" y="5845023"/>
          <a:chExt cx="4000895" cy="2000447"/>
        </a:xfrm>
        <a:scene3d>
          <a:camera prst="orthographicFront"/>
          <a:lightRig rig="flat" dir="t"/>
        </a:scene3d>
      </xdr:grpSpPr>
      <xdr:sp macro="" textlink="">
        <xdr:nvSpPr>
          <xdr:cNvPr id="16" name="角丸四角形 15"/>
          <xdr:cNvSpPr/>
        </xdr:nvSpPr>
        <xdr:spPr>
          <a:xfrm>
            <a:off x="3491687" y="5845023"/>
            <a:ext cx="4000895" cy="2000447"/>
          </a:xfrm>
          <a:prstGeom prst="roundRect">
            <a:avLst>
              <a:gd name="adj" fmla="val 10000"/>
            </a:avLst>
          </a:prstGeom>
          <a:effectLst/>
          <a:sp3d prstMaterial="dkEdge">
            <a:bevelT w="8200" h="38100"/>
          </a:sp3d>
        </xdr:spPr>
        <xdr:style>
          <a:lnRef idx="0">
            <a:schemeClr val="dk1">
              <a:shade val="80000"/>
              <a:hueOff val="0"/>
              <a:satOff val="0"/>
              <a:lumOff val="0"/>
              <a:alphaOff val="0"/>
            </a:schemeClr>
          </a:lnRef>
          <a:fillRef idx="2">
            <a:schemeClr val="lt1">
              <a:hueOff val="0"/>
              <a:satOff val="0"/>
              <a:lumOff val="0"/>
              <a:alphaOff val="0"/>
            </a:schemeClr>
          </a:fillRef>
          <a:effectRef idx="1">
            <a:scrgbClr r="0" g="0" b="0"/>
          </a:effectRef>
          <a:fontRef idx="minor">
            <a:schemeClr val="dk1">
              <a:hueOff val="0"/>
              <a:satOff val="0"/>
              <a:lumOff val="0"/>
              <a:alphaOff val="0"/>
            </a:schemeClr>
          </a:fontRef>
        </xdr:style>
      </xdr:sp>
      <xdr:sp macro="" textlink="">
        <xdr:nvSpPr>
          <xdr:cNvPr id="17" name="角丸四角形 4"/>
          <xdr:cNvSpPr/>
        </xdr:nvSpPr>
        <xdr:spPr>
          <a:xfrm>
            <a:off x="3550278" y="5903614"/>
            <a:ext cx="3883713" cy="1883265"/>
          </a:xfrm>
          <a:prstGeom prst="rect">
            <a:avLst/>
          </a:prstGeom>
          <a:sp3d/>
        </xdr:spPr>
        <xdr:style>
          <a:lnRef idx="0">
            <a:scrgbClr r="0" g="0" b="0"/>
          </a:lnRef>
          <a:fillRef idx="0">
            <a:scrgbClr r="0" g="0" b="0"/>
          </a:fillRef>
          <a:effectRef idx="0">
            <a:scrgbClr r="0" g="0" b="0"/>
          </a:effectRef>
          <a:fontRef idx="minor">
            <a:schemeClr val="dk1">
              <a:hueOff val="0"/>
              <a:satOff val="0"/>
              <a:lumOff val="0"/>
              <a:alphaOff val="0"/>
            </a:schemeClr>
          </a:fontRef>
        </xdr:style>
        <xdr:txBody>
          <a:bodyPr spcFirstLastPara="0" vert="horz" wrap="square" lIns="9525" tIns="9525" rIns="9525" bIns="9525" numCol="1" spcCol="1270" anchor="ctr" anchorCtr="0">
            <a:noAutofit/>
          </a:bodyPr>
          <a:lstStyle/>
          <a:p>
            <a:pPr lvl="0" algn="l" defTabSz="666750">
              <a:lnSpc>
                <a:spcPct val="90000"/>
              </a:lnSpc>
              <a:spcBef>
                <a:spcPct val="0"/>
              </a:spcBef>
              <a:spcAft>
                <a:spcPct val="35000"/>
              </a:spcAft>
            </a:pPr>
            <a:r>
              <a:rPr kumimoji="1" lang="en-US" altLang="ja-JP" sz="1500" kern="1200"/>
              <a:t>【</a:t>
            </a:r>
            <a:r>
              <a:rPr kumimoji="1" lang="ja-JP" altLang="en-US" sz="1500" kern="1200"/>
              <a:t>競争性のない随意契約</a:t>
            </a:r>
            <a:r>
              <a:rPr kumimoji="1" lang="en-US" altLang="ja-JP" sz="1500" kern="1200"/>
              <a:t>】</a:t>
            </a:r>
          </a:p>
          <a:p>
            <a:pPr lvl="0" algn="l" defTabSz="666750">
              <a:lnSpc>
                <a:spcPct val="90000"/>
              </a:lnSpc>
              <a:spcBef>
                <a:spcPct val="0"/>
              </a:spcBef>
              <a:spcAft>
                <a:spcPct val="35000"/>
              </a:spcAft>
            </a:pPr>
            <a:r>
              <a:rPr kumimoji="1" lang="en-US" altLang="ja-JP" sz="1500" b="1" u="sng" kern="1200"/>
              <a:t>C.</a:t>
            </a:r>
            <a:r>
              <a:rPr kumimoji="1" lang="ja-JP" altLang="en-US" sz="1500" b="1" u="sng" kern="1200"/>
              <a:t>インドネシア実施　協力者</a:t>
            </a:r>
            <a:r>
              <a:rPr kumimoji="1" lang="en-US" altLang="ja-JP" sz="1500" b="1" u="sng" kern="1200"/>
              <a:t>1</a:t>
            </a:r>
            <a:r>
              <a:rPr kumimoji="1" lang="ja-JP" altLang="en-US" sz="1500" b="1" u="sng" kern="1200"/>
              <a:t>名</a:t>
            </a:r>
            <a:endParaRPr kumimoji="1" lang="en-US" altLang="ja-JP" sz="1500" b="1" u="sng" kern="1200"/>
          </a:p>
          <a:p>
            <a:pPr lvl="0" algn="l" defTabSz="666750">
              <a:lnSpc>
                <a:spcPct val="90000"/>
              </a:lnSpc>
              <a:spcBef>
                <a:spcPct val="0"/>
              </a:spcBef>
              <a:spcAft>
                <a:spcPct val="35000"/>
              </a:spcAft>
            </a:pPr>
            <a:endParaRPr kumimoji="1" lang="en-US" altLang="ja-JP" sz="1200" kern="1200"/>
          </a:p>
          <a:p>
            <a:pPr lvl="0" algn="l" defTabSz="666750">
              <a:lnSpc>
                <a:spcPct val="90000"/>
              </a:lnSpc>
              <a:spcBef>
                <a:spcPct val="0"/>
              </a:spcBef>
              <a:spcAft>
                <a:spcPct val="35000"/>
              </a:spcAft>
            </a:pPr>
            <a:r>
              <a:rPr kumimoji="1" lang="ja-JP" altLang="en-US" sz="1200" kern="1200"/>
              <a:t>協力者謝礼金・元慰安婦に対するケア事業実施費等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2</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550</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182</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600</v>
      </c>
      <c r="AF5" s="698"/>
      <c r="AG5" s="698"/>
      <c r="AH5" s="698"/>
      <c r="AI5" s="698"/>
      <c r="AJ5" s="698"/>
      <c r="AK5" s="698"/>
      <c r="AL5" s="698"/>
      <c r="AM5" s="698"/>
      <c r="AN5" s="698"/>
      <c r="AO5" s="698"/>
      <c r="AP5" s="699"/>
      <c r="AQ5" s="700" t="s">
        <v>601</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554</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599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15</v>
      </c>
      <c r="Q13" s="657"/>
      <c r="R13" s="657"/>
      <c r="S13" s="657"/>
      <c r="T13" s="657"/>
      <c r="U13" s="657"/>
      <c r="V13" s="658"/>
      <c r="W13" s="656">
        <v>13</v>
      </c>
      <c r="X13" s="657"/>
      <c r="Y13" s="657"/>
      <c r="Z13" s="657"/>
      <c r="AA13" s="657"/>
      <c r="AB13" s="657"/>
      <c r="AC13" s="658"/>
      <c r="AD13" s="656">
        <v>4</v>
      </c>
      <c r="AE13" s="657"/>
      <c r="AF13" s="657"/>
      <c r="AG13" s="657"/>
      <c r="AH13" s="657"/>
      <c r="AI13" s="657"/>
      <c r="AJ13" s="658"/>
      <c r="AK13" s="656">
        <v>4</v>
      </c>
      <c r="AL13" s="657"/>
      <c r="AM13" s="657"/>
      <c r="AN13" s="657"/>
      <c r="AO13" s="657"/>
      <c r="AP13" s="657"/>
      <c r="AQ13" s="658"/>
      <c r="AR13" s="917">
        <v>1.3</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558</v>
      </c>
      <c r="X14" s="657"/>
      <c r="Y14" s="657"/>
      <c r="Z14" s="657"/>
      <c r="AA14" s="657"/>
      <c r="AB14" s="657"/>
      <c r="AC14" s="658"/>
      <c r="AD14" s="656" t="s">
        <v>558</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558</v>
      </c>
      <c r="X15" s="657"/>
      <c r="Y15" s="657"/>
      <c r="Z15" s="657"/>
      <c r="AA15" s="657"/>
      <c r="AB15" s="657"/>
      <c r="AC15" s="658"/>
      <c r="AD15" s="656" t="s">
        <v>558</v>
      </c>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559</v>
      </c>
      <c r="Q16" s="657"/>
      <c r="R16" s="657"/>
      <c r="S16" s="657"/>
      <c r="T16" s="657"/>
      <c r="U16" s="657"/>
      <c r="V16" s="658"/>
      <c r="W16" s="656" t="s">
        <v>558</v>
      </c>
      <c r="X16" s="657"/>
      <c r="Y16" s="657"/>
      <c r="Z16" s="657"/>
      <c r="AA16" s="657"/>
      <c r="AB16" s="657"/>
      <c r="AC16" s="658"/>
      <c r="AD16" s="656" t="s">
        <v>558</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t="s">
        <v>557</v>
      </c>
      <c r="Q17" s="657"/>
      <c r="R17" s="657"/>
      <c r="S17" s="657"/>
      <c r="T17" s="657"/>
      <c r="U17" s="657"/>
      <c r="V17" s="658"/>
      <c r="W17" s="656" t="s">
        <v>558</v>
      </c>
      <c r="X17" s="657"/>
      <c r="Y17" s="657"/>
      <c r="Z17" s="657"/>
      <c r="AA17" s="657"/>
      <c r="AB17" s="657"/>
      <c r="AC17" s="658"/>
      <c r="AD17" s="656" t="s">
        <v>558</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15</v>
      </c>
      <c r="Q18" s="878"/>
      <c r="R18" s="878"/>
      <c r="S18" s="878"/>
      <c r="T18" s="878"/>
      <c r="U18" s="878"/>
      <c r="V18" s="879"/>
      <c r="W18" s="877">
        <f>SUM(W13:AC17)</f>
        <v>13</v>
      </c>
      <c r="X18" s="878"/>
      <c r="Y18" s="878"/>
      <c r="Z18" s="878"/>
      <c r="AA18" s="878"/>
      <c r="AB18" s="878"/>
      <c r="AC18" s="879"/>
      <c r="AD18" s="877">
        <f>SUM(AD13:AJ17)</f>
        <v>4</v>
      </c>
      <c r="AE18" s="878"/>
      <c r="AF18" s="878"/>
      <c r="AG18" s="878"/>
      <c r="AH18" s="878"/>
      <c r="AI18" s="878"/>
      <c r="AJ18" s="879"/>
      <c r="AK18" s="877">
        <f>SUM(AK13:AQ17)</f>
        <v>4</v>
      </c>
      <c r="AL18" s="878"/>
      <c r="AM18" s="878"/>
      <c r="AN18" s="878"/>
      <c r="AO18" s="878"/>
      <c r="AP18" s="878"/>
      <c r="AQ18" s="879"/>
      <c r="AR18" s="877">
        <f>SUM(AR13:AX17)</f>
        <v>1.3</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11</v>
      </c>
      <c r="Q19" s="657"/>
      <c r="R19" s="657"/>
      <c r="S19" s="657"/>
      <c r="T19" s="657"/>
      <c r="U19" s="657"/>
      <c r="V19" s="658"/>
      <c r="W19" s="656">
        <v>13</v>
      </c>
      <c r="X19" s="657"/>
      <c r="Y19" s="657"/>
      <c r="Z19" s="657"/>
      <c r="AA19" s="657"/>
      <c r="AB19" s="657"/>
      <c r="AC19" s="658"/>
      <c r="AD19" s="656">
        <v>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0.73333333333333328</v>
      </c>
      <c r="Q20" s="311"/>
      <c r="R20" s="311"/>
      <c r="S20" s="311"/>
      <c r="T20" s="311"/>
      <c r="U20" s="311"/>
      <c r="V20" s="311"/>
      <c r="W20" s="311">
        <f t="shared" ref="W20" si="0">IF(W18=0, "-", SUM(W19)/W18)</f>
        <v>1</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f>IF(P19=0, "-", SUM(P19)/SUM(P13,P14))</f>
        <v>0.73333333333333328</v>
      </c>
      <c r="Q21" s="311"/>
      <c r="R21" s="311"/>
      <c r="S21" s="311"/>
      <c r="T21" s="311"/>
      <c r="U21" s="311"/>
      <c r="V21" s="311"/>
      <c r="W21" s="311">
        <f t="shared" ref="W21" si="2">IF(W19=0, "-", SUM(W19)/SUM(W13,W14))</f>
        <v>1</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560</v>
      </c>
      <c r="H23" s="951"/>
      <c r="I23" s="951"/>
      <c r="J23" s="951"/>
      <c r="K23" s="951"/>
      <c r="L23" s="951"/>
      <c r="M23" s="951"/>
      <c r="N23" s="951"/>
      <c r="O23" s="952"/>
      <c r="P23" s="917">
        <v>1</v>
      </c>
      <c r="Q23" s="918"/>
      <c r="R23" s="918"/>
      <c r="S23" s="918"/>
      <c r="T23" s="918"/>
      <c r="U23" s="918"/>
      <c r="V23" s="935"/>
      <c r="W23" s="917">
        <v>0.2</v>
      </c>
      <c r="X23" s="918"/>
      <c r="Y23" s="918"/>
      <c r="Z23" s="918"/>
      <c r="AA23" s="918"/>
      <c r="AB23" s="918"/>
      <c r="AC23" s="935"/>
      <c r="AD23" s="972" t="s">
        <v>602</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t="s">
        <v>561</v>
      </c>
      <c r="H24" s="954"/>
      <c r="I24" s="954"/>
      <c r="J24" s="954"/>
      <c r="K24" s="954"/>
      <c r="L24" s="954"/>
      <c r="M24" s="954"/>
      <c r="N24" s="954"/>
      <c r="O24" s="955"/>
      <c r="P24" s="656">
        <v>3</v>
      </c>
      <c r="Q24" s="657"/>
      <c r="R24" s="657"/>
      <c r="S24" s="657"/>
      <c r="T24" s="657"/>
      <c r="U24" s="657"/>
      <c r="V24" s="658"/>
      <c r="W24" s="656">
        <v>1.1000000000000001</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4</v>
      </c>
      <c r="Q29" s="932"/>
      <c r="R29" s="932"/>
      <c r="S29" s="932"/>
      <c r="T29" s="932"/>
      <c r="U29" s="932"/>
      <c r="V29" s="933"/>
      <c r="W29" s="931">
        <f>AR13</f>
        <v>1.3</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hidden="1"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hidden="1"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c r="AV31" s="192"/>
      <c r="AW31" s="394" t="s">
        <v>300</v>
      </c>
      <c r="AX31" s="395"/>
    </row>
    <row r="32" spans="1:50" ht="23.25" hidden="1" customHeight="1">
      <c r="A32" s="399"/>
      <c r="B32" s="397"/>
      <c r="C32" s="397"/>
      <c r="D32" s="397"/>
      <c r="E32" s="397"/>
      <c r="F32" s="398"/>
      <c r="G32" s="560"/>
      <c r="H32" s="561"/>
      <c r="I32" s="561"/>
      <c r="J32" s="561"/>
      <c r="K32" s="561"/>
      <c r="L32" s="561"/>
      <c r="M32" s="561"/>
      <c r="N32" s="561"/>
      <c r="O32" s="562"/>
      <c r="P32" s="98"/>
      <c r="Q32" s="98"/>
      <c r="R32" s="98"/>
      <c r="S32" s="98"/>
      <c r="T32" s="98"/>
      <c r="U32" s="98"/>
      <c r="V32" s="98"/>
      <c r="W32" s="98"/>
      <c r="X32" s="99"/>
      <c r="Y32" s="467" t="s">
        <v>12</v>
      </c>
      <c r="Z32" s="527"/>
      <c r="AA32" s="528"/>
      <c r="AB32" s="457"/>
      <c r="AC32" s="457"/>
      <c r="AD32" s="45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hidden="1"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3.25" hidden="1"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hidden="1"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c r="A82" s="864"/>
      <c r="B82" s="523"/>
      <c r="C82" s="424"/>
      <c r="D82" s="424"/>
      <c r="E82" s="424"/>
      <c r="F82" s="425"/>
      <c r="G82" s="675" t="s">
        <v>562</v>
      </c>
      <c r="H82" s="675"/>
      <c r="I82" s="675"/>
      <c r="J82" s="675"/>
      <c r="K82" s="675"/>
      <c r="L82" s="675"/>
      <c r="M82" s="675"/>
      <c r="N82" s="675"/>
      <c r="O82" s="675"/>
      <c r="P82" s="675"/>
      <c r="Q82" s="675"/>
      <c r="R82" s="675"/>
      <c r="S82" s="675"/>
      <c r="T82" s="675"/>
      <c r="U82" s="675"/>
      <c r="V82" s="675"/>
      <c r="W82" s="675"/>
      <c r="X82" s="675"/>
      <c r="Y82" s="675"/>
      <c r="Z82" s="675"/>
      <c r="AA82" s="676"/>
      <c r="AB82" s="883" t="s">
        <v>563</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356</v>
      </c>
      <c r="AT86" s="127"/>
      <c r="AU86" s="192"/>
      <c r="AV86" s="192"/>
      <c r="AW86" s="394" t="s">
        <v>300</v>
      </c>
      <c r="AX86" s="395"/>
      <c r="AY86" s="10"/>
      <c r="AZ86" s="10"/>
      <c r="BA86" s="10"/>
      <c r="BB86" s="10"/>
      <c r="BC86" s="10"/>
      <c r="BD86" s="10"/>
      <c r="BE86" s="10"/>
      <c r="BF86" s="10"/>
      <c r="BG86" s="10"/>
      <c r="BH86" s="10"/>
    </row>
    <row r="87" spans="1:60" ht="23.25" customHeight="1">
      <c r="A87" s="864"/>
      <c r="B87" s="424"/>
      <c r="C87" s="424"/>
      <c r="D87" s="424"/>
      <c r="E87" s="424"/>
      <c r="F87" s="425"/>
      <c r="G87" s="97" t="s">
        <v>564</v>
      </c>
      <c r="H87" s="98"/>
      <c r="I87" s="98"/>
      <c r="J87" s="98"/>
      <c r="K87" s="98"/>
      <c r="L87" s="98"/>
      <c r="M87" s="98"/>
      <c r="N87" s="98"/>
      <c r="O87" s="99"/>
      <c r="P87" s="98" t="s">
        <v>565</v>
      </c>
      <c r="Q87" s="510"/>
      <c r="R87" s="510"/>
      <c r="S87" s="510"/>
      <c r="T87" s="510"/>
      <c r="U87" s="510"/>
      <c r="V87" s="510"/>
      <c r="W87" s="510"/>
      <c r="X87" s="511"/>
      <c r="Y87" s="557" t="s">
        <v>62</v>
      </c>
      <c r="Z87" s="558"/>
      <c r="AA87" s="559"/>
      <c r="AB87" s="457" t="s">
        <v>566</v>
      </c>
      <c r="AC87" s="457"/>
      <c r="AD87" s="457"/>
      <c r="AE87" s="211">
        <v>48</v>
      </c>
      <c r="AF87" s="212"/>
      <c r="AG87" s="212"/>
      <c r="AH87" s="212"/>
      <c r="AI87" s="211">
        <v>55</v>
      </c>
      <c r="AJ87" s="212"/>
      <c r="AK87" s="212"/>
      <c r="AL87" s="212"/>
      <c r="AM87" s="211">
        <v>0</v>
      </c>
      <c r="AN87" s="212"/>
      <c r="AO87" s="212"/>
      <c r="AP87" s="212"/>
      <c r="AQ87" s="333"/>
      <c r="AR87" s="200"/>
      <c r="AS87" s="200"/>
      <c r="AT87" s="334"/>
      <c r="AU87" s="212"/>
      <c r="AV87" s="212"/>
      <c r="AW87" s="212"/>
      <c r="AX87" s="214"/>
    </row>
    <row r="88" spans="1:60" ht="23.25"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566</v>
      </c>
      <c r="AC88" s="519"/>
      <c r="AD88" s="519"/>
      <c r="AE88" s="211">
        <v>54</v>
      </c>
      <c r="AF88" s="212"/>
      <c r="AG88" s="212"/>
      <c r="AH88" s="212"/>
      <c r="AI88" s="211">
        <v>78</v>
      </c>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customHeight="1" thickBo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v>88.9</v>
      </c>
      <c r="AF89" s="212"/>
      <c r="AG89" s="212"/>
      <c r="AH89" s="212"/>
      <c r="AI89" s="211">
        <v>70.5</v>
      </c>
      <c r="AJ89" s="212"/>
      <c r="AK89" s="212"/>
      <c r="AL89" s="212"/>
      <c r="AM89" s="211">
        <v>0</v>
      </c>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6</v>
      </c>
      <c r="AF101" s="212"/>
      <c r="AG101" s="212"/>
      <c r="AH101" s="213"/>
      <c r="AI101" s="211">
        <v>7</v>
      </c>
      <c r="AJ101" s="212"/>
      <c r="AK101" s="212"/>
      <c r="AL101" s="213"/>
      <c r="AM101" s="211">
        <v>0</v>
      </c>
      <c r="AN101" s="212"/>
      <c r="AO101" s="212"/>
      <c r="AP101" s="213"/>
      <c r="AQ101" s="211"/>
      <c r="AR101" s="212"/>
      <c r="AS101" s="212"/>
      <c r="AT101" s="213"/>
      <c r="AU101" s="211"/>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v>9</v>
      </c>
      <c r="AF102" s="414"/>
      <c r="AG102" s="414"/>
      <c r="AH102" s="414"/>
      <c r="AI102" s="414">
        <v>9</v>
      </c>
      <c r="AJ102" s="414"/>
      <c r="AK102" s="414"/>
      <c r="AL102" s="414"/>
      <c r="AM102" s="414">
        <v>4</v>
      </c>
      <c r="AN102" s="414"/>
      <c r="AO102" s="414"/>
      <c r="AP102" s="414"/>
      <c r="AQ102" s="266">
        <v>3</v>
      </c>
      <c r="AR102" s="267"/>
      <c r="AS102" s="267"/>
      <c r="AT102" s="312"/>
      <c r="AU102" s="266"/>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570</v>
      </c>
      <c r="AC116" s="459"/>
      <c r="AD116" s="460"/>
      <c r="AE116" s="414">
        <v>1.8</v>
      </c>
      <c r="AF116" s="414"/>
      <c r="AG116" s="414"/>
      <c r="AH116" s="414"/>
      <c r="AI116" s="414">
        <v>1.9</v>
      </c>
      <c r="AJ116" s="414"/>
      <c r="AK116" s="414"/>
      <c r="AL116" s="414"/>
      <c r="AM116" s="414">
        <v>0</v>
      </c>
      <c r="AN116" s="414"/>
      <c r="AO116" s="414"/>
      <c r="AP116" s="414"/>
      <c r="AQ116" s="211"/>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571</v>
      </c>
      <c r="AC117" s="469"/>
      <c r="AD117" s="470"/>
      <c r="AE117" s="547" t="s">
        <v>573</v>
      </c>
      <c r="AF117" s="547"/>
      <c r="AG117" s="547"/>
      <c r="AH117" s="547"/>
      <c r="AI117" s="547" t="s">
        <v>572</v>
      </c>
      <c r="AJ117" s="547"/>
      <c r="AK117" s="547"/>
      <c r="AL117" s="547"/>
      <c r="AM117" s="547" t="s">
        <v>594</v>
      </c>
      <c r="AN117" s="547"/>
      <c r="AO117" s="547"/>
      <c r="AP117" s="547"/>
      <c r="AQ117" s="547"/>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576</v>
      </c>
      <c r="AC134" s="198"/>
      <c r="AD134" s="198"/>
      <c r="AE134" s="199" t="s">
        <v>577</v>
      </c>
      <c r="AF134" s="200"/>
      <c r="AG134" s="200"/>
      <c r="AH134" s="200"/>
      <c r="AI134" s="199" t="s">
        <v>577</v>
      </c>
      <c r="AJ134" s="200"/>
      <c r="AK134" s="200"/>
      <c r="AL134" s="200"/>
      <c r="AM134" s="199" t="s">
        <v>557</v>
      </c>
      <c r="AN134" s="200"/>
      <c r="AO134" s="200"/>
      <c r="AP134" s="200"/>
      <c r="AQ134" s="199" t="s">
        <v>559</v>
      </c>
      <c r="AR134" s="200"/>
      <c r="AS134" s="200"/>
      <c r="AT134" s="200"/>
      <c r="AU134" s="199" t="s">
        <v>555</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577</v>
      </c>
      <c r="AC135" s="206"/>
      <c r="AD135" s="206"/>
      <c r="AE135" s="199" t="s">
        <v>555</v>
      </c>
      <c r="AF135" s="200"/>
      <c r="AG135" s="200"/>
      <c r="AH135" s="200"/>
      <c r="AI135" s="199" t="s">
        <v>555</v>
      </c>
      <c r="AJ135" s="200"/>
      <c r="AK135" s="200"/>
      <c r="AL135" s="200"/>
      <c r="AM135" s="199" t="s">
        <v>555</v>
      </c>
      <c r="AN135" s="200"/>
      <c r="AO135" s="200"/>
      <c r="AP135" s="200"/>
      <c r="AQ135" s="199" t="s">
        <v>555</v>
      </c>
      <c r="AR135" s="200"/>
      <c r="AS135" s="200"/>
      <c r="AT135" s="200"/>
      <c r="AU135" s="199" t="s">
        <v>555</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c r="A154" s="182"/>
      <c r="B154" s="179"/>
      <c r="C154" s="173"/>
      <c r="D154" s="179"/>
      <c r="E154" s="173"/>
      <c r="F154" s="174"/>
      <c r="G154" s="97" t="s">
        <v>578</v>
      </c>
      <c r="H154" s="98"/>
      <c r="I154" s="98"/>
      <c r="J154" s="98"/>
      <c r="K154" s="98"/>
      <c r="L154" s="98"/>
      <c r="M154" s="98"/>
      <c r="N154" s="98"/>
      <c r="O154" s="98"/>
      <c r="P154" s="99"/>
      <c r="Q154" s="118" t="s">
        <v>579</v>
      </c>
      <c r="R154" s="98"/>
      <c r="S154" s="98"/>
      <c r="T154" s="98"/>
      <c r="U154" s="98"/>
      <c r="V154" s="98"/>
      <c r="W154" s="98"/>
      <c r="X154" s="98"/>
      <c r="Y154" s="98"/>
      <c r="Z154" s="98"/>
      <c r="AA154" s="286"/>
      <c r="AB154" s="134" t="s">
        <v>580</v>
      </c>
      <c r="AC154" s="135"/>
      <c r="AD154" s="135"/>
      <c r="AE154" s="140" t="s">
        <v>581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580</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582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customHeight="1" thickBo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583</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41.2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29.25"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587</v>
      </c>
      <c r="AE705" s="714"/>
      <c r="AF705" s="714"/>
      <c r="AG705" s="118" t="s">
        <v>586</v>
      </c>
      <c r="AH705" s="98"/>
      <c r="AI705" s="98"/>
      <c r="AJ705" s="98"/>
      <c r="AK705" s="98"/>
      <c r="AL705" s="98"/>
      <c r="AM705" s="98"/>
      <c r="AN705" s="98"/>
      <c r="AO705" s="98"/>
      <c r="AP705" s="98"/>
      <c r="AQ705" s="98"/>
      <c r="AR705" s="98"/>
      <c r="AS705" s="98"/>
      <c r="AT705" s="98"/>
      <c r="AU705" s="98"/>
      <c r="AV705" s="98"/>
      <c r="AW705" s="98"/>
      <c r="AX705" s="119"/>
    </row>
    <row r="706" spans="1:50" ht="37.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8.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587</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595</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587</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587</v>
      </c>
      <c r="AE711" s="322"/>
      <c r="AF711" s="322"/>
      <c r="AG711" s="94"/>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553</v>
      </c>
      <c r="AE712" s="782"/>
      <c r="AF712" s="782"/>
      <c r="AG712" s="809" t="s">
        <v>598</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587</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587</v>
      </c>
      <c r="AE714" s="807"/>
      <c r="AF714" s="808"/>
      <c r="AG714" s="735"/>
      <c r="AH714" s="736"/>
      <c r="AI714" s="736"/>
      <c r="AJ714" s="736"/>
      <c r="AK714" s="736"/>
      <c r="AL714" s="736"/>
      <c r="AM714" s="736"/>
      <c r="AN714" s="736"/>
      <c r="AO714" s="736"/>
      <c r="AP714" s="736"/>
      <c r="AQ714" s="736"/>
      <c r="AR714" s="736"/>
      <c r="AS714" s="736"/>
      <c r="AT714" s="736"/>
      <c r="AU714" s="736"/>
      <c r="AV714" s="736"/>
      <c r="AW714" s="736"/>
      <c r="AX714" s="737"/>
    </row>
    <row r="715" spans="1:50" ht="78.75"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587</v>
      </c>
      <c r="AE715" s="604"/>
      <c r="AF715" s="655"/>
      <c r="AG715" s="741"/>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587</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587</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587</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587</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596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597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t="s">
        <v>603</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t="s">
        <v>255</v>
      </c>
      <c r="B731" s="799"/>
      <c r="C731" s="799"/>
      <c r="D731" s="799"/>
      <c r="E731" s="800"/>
      <c r="F731" s="728" t="s">
        <v>606</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t="s">
        <v>533</v>
      </c>
      <c r="B733" s="673"/>
      <c r="C733" s="673"/>
      <c r="D733" s="673"/>
      <c r="E733" s="674"/>
      <c r="F733" s="636" t="s">
        <v>605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t="s">
        <v>588</v>
      </c>
      <c r="F737" s="986"/>
      <c r="G737" s="986"/>
      <c r="H737" s="986"/>
      <c r="I737" s="986"/>
      <c r="J737" s="986"/>
      <c r="K737" s="986"/>
      <c r="L737" s="986"/>
      <c r="M737" s="986"/>
      <c r="N737" s="358" t="s">
        <v>358</v>
      </c>
      <c r="O737" s="358"/>
      <c r="P737" s="358"/>
      <c r="Q737" s="358"/>
      <c r="R737" s="986" t="s">
        <v>589</v>
      </c>
      <c r="S737" s="986"/>
      <c r="T737" s="986"/>
      <c r="U737" s="986"/>
      <c r="V737" s="986"/>
      <c r="W737" s="986"/>
      <c r="X737" s="986"/>
      <c r="Y737" s="986"/>
      <c r="Z737" s="986"/>
      <c r="AA737" s="358" t="s">
        <v>359</v>
      </c>
      <c r="AB737" s="358"/>
      <c r="AC737" s="358"/>
      <c r="AD737" s="358"/>
      <c r="AE737" s="986" t="s">
        <v>590</v>
      </c>
      <c r="AF737" s="986"/>
      <c r="AG737" s="986"/>
      <c r="AH737" s="986"/>
      <c r="AI737" s="986"/>
      <c r="AJ737" s="986"/>
      <c r="AK737" s="986"/>
      <c r="AL737" s="986"/>
      <c r="AM737" s="986"/>
      <c r="AN737" s="358" t="s">
        <v>360</v>
      </c>
      <c r="AO737" s="358"/>
      <c r="AP737" s="358"/>
      <c r="AQ737" s="358"/>
      <c r="AR737" s="987" t="s">
        <v>591</v>
      </c>
      <c r="AS737" s="988"/>
      <c r="AT737" s="988"/>
      <c r="AU737" s="988"/>
      <c r="AV737" s="988"/>
      <c r="AW737" s="988"/>
      <c r="AX737" s="989"/>
      <c r="AY737" s="89"/>
      <c r="AZ737" s="89"/>
    </row>
    <row r="738" spans="1:52" ht="24.75" customHeight="1">
      <c r="A738" s="990" t="s">
        <v>361</v>
      </c>
      <c r="B738" s="203"/>
      <c r="C738" s="203"/>
      <c r="D738" s="204"/>
      <c r="E738" s="986" t="s">
        <v>592</v>
      </c>
      <c r="F738" s="986"/>
      <c r="G738" s="986"/>
      <c r="H738" s="986"/>
      <c r="I738" s="986"/>
      <c r="J738" s="986"/>
      <c r="K738" s="986"/>
      <c r="L738" s="986"/>
      <c r="M738" s="986"/>
      <c r="N738" s="358" t="s">
        <v>362</v>
      </c>
      <c r="O738" s="358"/>
      <c r="P738" s="358"/>
      <c r="Q738" s="358"/>
      <c r="R738" s="986" t="s">
        <v>592</v>
      </c>
      <c r="S738" s="986"/>
      <c r="T738" s="986"/>
      <c r="U738" s="986"/>
      <c r="V738" s="986"/>
      <c r="W738" s="986"/>
      <c r="X738" s="986"/>
      <c r="Y738" s="986"/>
      <c r="Z738" s="986"/>
      <c r="AA738" s="358" t="s">
        <v>482</v>
      </c>
      <c r="AB738" s="358"/>
      <c r="AC738" s="358"/>
      <c r="AD738" s="358"/>
      <c r="AE738" s="986" t="s">
        <v>593</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550</v>
      </c>
      <c r="F739" s="998"/>
      <c r="G739" s="998"/>
      <c r="H739" s="91" t="str">
        <f>IF(E739="", "", "(")</f>
        <v>(</v>
      </c>
      <c r="I739" s="981"/>
      <c r="J739" s="981"/>
      <c r="K739" s="91" t="str">
        <f>IF(OR(I739="　", I739=""), "", "-")</f>
        <v/>
      </c>
      <c r="L739" s="982">
        <v>2</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9.5"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4.25"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13"/>
      <c r="B765" s="614"/>
      <c r="C765" s="614"/>
      <c r="D765" s="614"/>
      <c r="E765" s="614"/>
      <c r="F765" s="615"/>
      <c r="G765" s="46"/>
      <c r="H765" s="47" t="s">
        <v>604</v>
      </c>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c r="H781" s="670"/>
      <c r="I781" s="670"/>
      <c r="J781" s="670"/>
      <c r="K781" s="671"/>
      <c r="L781" s="663"/>
      <c r="M781" s="664"/>
      <c r="N781" s="664"/>
      <c r="O781" s="664"/>
      <c r="P781" s="664"/>
      <c r="Q781" s="664"/>
      <c r="R781" s="664"/>
      <c r="S781" s="664"/>
      <c r="T781" s="664"/>
      <c r="U781" s="664"/>
      <c r="V781" s="664"/>
      <c r="W781" s="664"/>
      <c r="X781" s="665"/>
      <c r="Y781" s="384"/>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0.75" hidden="1"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0</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2" manualBreakCount="12">
    <brk id="114" max="49" man="1"/>
    <brk id="718" max="49" man="1"/>
    <brk id="739"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2018-08-20T02:46:26Z</cp:lastPrinted>
  <dcterms:created xsi:type="dcterms:W3CDTF">2012-03-13T00:50:25Z</dcterms:created>
  <dcterms:modified xsi:type="dcterms:W3CDTF">2018-09-06T01:36:19Z</dcterms:modified>
</cp:coreProperties>
</file>