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<sst xmlns="http://schemas.openxmlformats.org/spreadsheetml/2006/main" count="2791" uniqueCount="606">
  <si>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</si>
  <si>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</si>
  <si>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</si>
  <si>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</si>
  <si>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</si>
  <si>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</si>
  <si>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</si>
  <si>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</si>
  <si>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</si>
  <si>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</si>
  <si>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</si>
  <si>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</si>
  <si>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</si>
  <si>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</si>
  <si>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</si>
  <si>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</si>
  <si>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</si>
  <si>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</si>
  <si>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</si>
  <si>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</si>
  <si>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</si>
  <si>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</si>
  <si>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</si>
  <si>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</si>
  <si>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</si>
  <si>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</si>
  <si>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</si>
  <si>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</si>
  <si>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</si>
  <si>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</si>
  <si>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</si>
  <si>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</si>
  <si>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</si>
  <si>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</si>
  <si>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</si>
  <si>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</si>
  <si>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</si>
  <si>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</si>
  <si>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</si>
  <si>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</si>
  <si>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</si>
  <si>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</si>
  <si>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</si>
  <si>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</si>
  <si>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</si>
  <si>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</si>
  <si>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</si>
  <si>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</si>
  <si>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</si>
  <si>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</si>
  <si>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</si>
  <si>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</si>
  <si>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</si>
  <si>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</si>
  <si>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</si>
  <si>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</si>
  <si>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</si>
  <si>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</si>
  <si>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</si>
  <si>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</si>
  <si>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</si>
  <si>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</si>
  <si>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</si>
  <si>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</si>
  <si>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</si>
  <si>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</si>
  <si>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</si>
  <si>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</si>
  <si>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</si>
  <si>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</si>
  <si>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</si>
  <si>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</si>
  <si>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</si>
  <si>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</si>
  <si>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</si>
  <si>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</si>
  <si>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</si>
  <si>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</si>
  <si>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</si>
  <si>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</si>
  <si>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</si>
  <si>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</si>
  <si>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</si>
  <si>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</si>
  <si>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</si>
  <si>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</si>
  <si>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</si>
  <si>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</si>
  <si>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</si>
  <si>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</si>
  <si>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</si>
  <si>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</si>
  <si>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</si>
  <si>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</si>
  <si>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</si>
  <si>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</si>
  <si>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</si>
  <si>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</si>
  <si>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</si>
  <si>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</si>
  <si>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</si>
  <si>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</si>
  <si>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</si>
  <si>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</si>
  <si>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</si>
  <si>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</si>
  <si>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</si>
  <si>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</si>
  <si>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</si>
  <si>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</si>
  <si>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</si>
  <si>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</si>
  <si>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</si>
  <si>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</si>
  <si>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</si>
  <si>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</si>
  <si>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</si>
  <si>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</si>
  <si>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</si>
  <si>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</si>
  <si>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</si>
  <si>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</si>
  <si>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</si>
  <si>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</si>
  <si>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</si>
  <si>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</si>
  <si>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</si>
  <si>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</si>
  <si>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</si>
  <si>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</si>
  <si>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</si>
  <si>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</si>
  <si>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</si>
  <si>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</si>
  <si>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</si>
  <si>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</si>
  <si>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</si>
  <si>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</si>
  <si>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</si>
  <si>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</si>
  <si>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</si>
  <si>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</si>
  <si>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</si>
  <si>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</si>
  <si>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</si>
  <si>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</si>
  <si>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</si>
  <si>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</si>
  <si>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</si>
  <si>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</si>
  <si>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</si>
  <si>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</si>
  <si>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</si>
  <si>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</si>
  <si>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</si>
  <si>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</si>
  <si>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</si>
  <si>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</si>
  <si>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</si>
  <si>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</si>
  <si>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</si>
  <si>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</si>
  <si>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</si>
  <si>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</si>
  <si>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</si>
  <si>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</si>
  <si>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</si>
  <si>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</si>
  <si>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</si>
  <si>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</si>
  <si>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</si>
  <si>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</si>
  <si>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</si>
  <si>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</si>
  <si>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</si>
  <si>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</si>
  <si>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</si>
  <si>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</si>
  <si>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</si>
  <si>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</si>
  <si>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</si>
  <si>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</si>
  <si>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</si>
  <si>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</si>
  <si>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</si>
  <si>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</si>
  <si>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</si>
  <si>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</si>
  <si>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</si>
  <si>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</si>
  <si>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</si>
  <si>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</si>
  <si>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</si>
  <si>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</si>
  <si>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</si>
  <si>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</si>
  <si>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</si>
  <si>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</si>
  <si>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</si>
  <si>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</si>
  <si>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</si>
  <si>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</si>
  <si>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</si>
  <si>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</si>
  <si>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</si>
  <si>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</si>
  <si>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</si>
  <si>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</si>
  <si>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</si>
  <si>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</si>
  <si>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</si>
  <si>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</si>
  <si>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</si>
  <si>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</si>
  <si>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</si>
  <si>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</si>
  <si>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</si>
  <si>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</si>
  <si>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</si>
  <si>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</si>
  <si>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</si>
  <si>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</si>
  <si>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</si>
  <si>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</si>
  <si>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</si>
  <si>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</si>
  <si>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</si>
  <si>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</si>
  <si>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</si>
  <si>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</si>
  <si>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</si>
  <si>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</si>
  <si>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</si>
  <si>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</si>
  <si>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</si>
  <si>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</si>
  <si>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</si>
  <si>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</si>
  <si>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</si>
  <si>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</si>
  <si>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</si>
  <si>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</si>
  <si>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</si>
  <si>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</si>
  <si>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</si>
  <si>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</si>
  <si>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</si>
  <si>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</si>
  <si>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</si>
  <si>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</si>
  <si>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</si>
  <si>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</si>
  <si>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</si>
  <si>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</si>
  <si>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</si>
  <si>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</si>
  <si>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</si>
  <si>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</si>
  <si>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</si>
  <si>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</si>
  <si>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</si>
  <si>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</si>
  <si>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</si>
  <si>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</si>
  <si>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</si>
  <si>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</si>
  <si>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</si>
  <si>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</si>
  <si>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</si>
  <si>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</si>
  <si>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</si>
  <si>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</si>
  <si>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</si>
  <si>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</si>
  <si>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</si>
  <si>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</si>
  <si>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</si>
  <si>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</si>
  <si>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</si>
  <si>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</si>
  <si>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</si>
  <si>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</si>
  <si>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</si>
  <si>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</si>
  <si>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</si>
  <si>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</si>
  <si>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</si>
  <si>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</si>
  <si>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</si>
  <si>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</si>
  <si>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</si>
  <si>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</si>
  <si>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</si>
  <si>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</si>
  <si>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</si>
  <si>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</si>
  <si>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</si>
  <si>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</si>
  <si>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</si>
  <si>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</si>
  <si>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</si>
  <si>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</si>
  <si>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</si>
  <si>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</si>
  <si>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</si>
  <si>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</si>
  <si>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</si>
  <si>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</si>
  <si>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</si>
  <si>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</si>
  <si>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</si>
  <si>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</si>
  <si>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</si>
  <si>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</si>
  <si>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</si>
  <si>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</si>
  <si>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</si>
  <si>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</si>
  <si>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</si>
  <si>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</si>
  <si>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</si>
  <si>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</si>
  <si>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</si>
  <si>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</si>
  <si>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</si>
  <si>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</si>
  <si>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</si>
  <si>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</si>
  <si>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</si>
  <si>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</si>
  <si>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</si>
  <si>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</si>
  <si>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</si>
  <si>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</si>
  <si>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</si>
  <si>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</si>
  <si>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</si>
  <si>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</si>
  <si>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</si>
  <si>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</si>
  <si>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</si>
  <si>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</si>
  <si>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</si>
  <si>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</si>
  <si>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</si>
  <si>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</si>
  <si>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</si>
  <si>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</si>
  <si>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</si>
  <si>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</si>
  <si>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</si>
  <si>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</si>
  <si>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</si>
  <si>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</si>
  <si>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</si>
  <si>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</si>
  <si>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</si>
  <si>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</si>
  <si>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</si>
  <si>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</si>
  <si>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</si>
  <si>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</si>
  <si>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</si>
  <si>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</si>
  <si>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</si>
  <si>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</si>
  <si>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</si>
  <si>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</si>
  <si>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</si>
  <si>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</si>
  <si>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</si>
  <si>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</si>
  <si>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</si>
  <si>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</si>
  <si>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</si>
  <si>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</si>
  <si>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</si>
  <si>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</si>
  <si>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</si>
  <si>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</si>
  <si>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</si>
  <si>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</si>
  <si>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</si>
  <si>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</si>
  <si>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</si>
  <si>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</si>
  <si>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</si>
  <si>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</si>
  <si>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</si>
  <si>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</si>
  <si>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</si>
  <si>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</si>
  <si>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</si>
  <si>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</si>
  <si>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</si>
  <si>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</si>
  <si>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</si>
  <si>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</si>
  <si>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</si>
  <si>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</si>
  <si>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</si>
  <si>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</si>
  <si>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</si>
  <si>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</si>
  <si>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</si>
  <si>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</si>
  <si>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</si>
  <si>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</si>
  <si>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</si>
  <si>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</si>
  <si>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</si>
  <si>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</si>
  <si>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</si>
  <si>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</si>
  <si>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</si>
  <si>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</si>
  <si>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</si>
  <si>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</si>
  <si>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</si>
  <si>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</si>
  <si>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</si>
  <si>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</si>
  <si>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</si>
  <si>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</si>
  <si>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</si>
  <si>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</si>
  <si>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</si>
  <si>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</si>
  <si>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</si>
  <si>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</si>
  <si>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</si>
  <si>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</si>
  <si>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</si>
  <si>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</si>
  <si>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</si>
  <si>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</si>
  <si>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</si>
  <si>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</si>
  <si>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</si>
  <si>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</si>
  <si>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</si>
  <si>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</si>
  <si>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</si>
  <si>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</si>
  <si>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</si>
  <si>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</si>
  <si>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</si>
  <si>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</si>
  <si>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</si>
  <si>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</si>
  <si>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</si>
  <si>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</si>
  <si>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</si>
  <si>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</si>
  <si>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</si>
  <si>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</si>
  <si>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</si>
  <si>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</si>
  <si>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</si>
  <si>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</si>
  <si>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</si>
  <si>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</si>
  <si>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</si>
  <si>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</si>
  <si>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</si>
  <si>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</si>
  <si>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</si>
  <si>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</si>
  <si>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</si>
  <si>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</si>
  <si>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</si>
  <si>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</si>
  <si>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</si>
  <si>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</si>
  <si>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</si>
  <si>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</si>
  <si>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</si>
  <si>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</si>
  <si>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</si>
  <si>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</si>
  <si>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</si>
  <si>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</si>
  <si>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</si>
  <si>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</si>
  <si>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</si>
  <si>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</si>
  <si>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</si>
  <si>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</si>
  <si>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</si>
  <si>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</si>
  <si>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</si>
  <si>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</si>
  <si>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</si>
  <si>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</si>
  <si>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</si>
  <si>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</si>
  <si>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</si>
  <si>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</si>
  <si>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</si>
  <si>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</si>
  <si>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</si>
  <si>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</si>
  <si>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</si>
  <si>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</si>
  <si>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</si>
  <si>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</si>
  <si>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</si>
  <si>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</si>
  <si>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</si>
  <si>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</si>
  <si>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</si>
  <si>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</si>
  <si>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</si>
  <si>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</si>
  <si>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</si>
  <si>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</si>
  <si>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</si>
  <si>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</si>
  <si>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</si>
  <si>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</si>
  <si>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</si>
  <si>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</si>
  <si>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</si>
  <si>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</si>
  <si>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</si>
  <si>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</si>
  <si>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</si>
  <si>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</si>
  <si>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</si>
  <si>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</si>
  <si>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</si>
  <si>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</si>
  <si>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</si>
  <si>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</si>
  <si>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</si>
  <si>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</si>
  <si>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</si>
  <si>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</si>
  <si>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</si>
  <si>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</si>
  <si>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</si>
  <si>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</si>
  <si>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</si>
  <si>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</si>
  <si>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</si>
  <si>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</si>
  <si>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</si>
  <si>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</si>
  <si>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</si>
  <si>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</si>
  <si>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施設整備費</t>
    <rPh sb="0" eb="2">
      <t>シセツ</t>
    </rPh>
    <rPh sb="2" eb="5">
      <t>セイビヒ</t>
    </rPh>
    <phoneticPr fontId="5"/>
  </si>
  <si>
    <t>大臣官房</t>
    <rPh sb="0" eb="4">
      <t>ダイジンカンボウ</t>
    </rPh>
    <phoneticPr fontId="5"/>
  </si>
  <si>
    <t>会計課　管理室</t>
    <rPh sb="0" eb="3">
      <t>カイケイカ</t>
    </rPh>
    <rPh sb="4" eb="7">
      <t>カンリシツ</t>
    </rPh>
    <phoneticPr fontId="5"/>
  </si>
  <si>
    <t>課長　大鶴　哲也</t>
    <rPh sb="0" eb="2">
      <t>カチョウ</t>
    </rPh>
    <rPh sb="3" eb="5">
      <t>オオツル</t>
    </rPh>
    <rPh sb="6" eb="8">
      <t>テツヤ</t>
    </rPh>
    <phoneticPr fontId="5"/>
  </si>
  <si>
    <t>○</t>
  </si>
  <si>
    <t>官庁施設の建設等に関する法律第９，１０，１１条</t>
    <rPh sb="0" eb="2">
      <t>カンチョウ</t>
    </rPh>
    <rPh sb="2" eb="4">
      <t>シセツ</t>
    </rPh>
    <rPh sb="5" eb="7">
      <t>ケンセツ</t>
    </rPh>
    <rPh sb="7" eb="8">
      <t>トウ</t>
    </rPh>
    <rPh sb="9" eb="10">
      <t>カン</t>
    </rPh>
    <rPh sb="12" eb="14">
      <t>ホウリツ</t>
    </rPh>
    <rPh sb="14" eb="15">
      <t>ダイ</t>
    </rPh>
    <rPh sb="22" eb="23">
      <t>ジョウ</t>
    </rPh>
    <phoneticPr fontId="5"/>
  </si>
  <si>
    <t>－</t>
    <phoneticPr fontId="5"/>
  </si>
  <si>
    <t>庁舎施設の経年劣化への対応のみならず，高効率の機器を導入する等抜本的な改修工事及び改修工事に係る設計・工事監理を行い，それぞれの施設の効率的・効果的な整備と活用を図る。</t>
    <rPh sb="0" eb="2">
      <t>チョウシャ</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5"/>
  </si>
  <si>
    <t>外務省</t>
  </si>
  <si>
    <t>外務省所管建物・工作物の新営，改修等による施設整備工事，設計・工事監理業務の外部委託及び附帯事務経費</t>
    <rPh sb="0" eb="3">
      <t>ガイムショウ</t>
    </rPh>
    <rPh sb="3" eb="5">
      <t>ショカン</t>
    </rPh>
    <rPh sb="5" eb="7">
      <t>タテモノ</t>
    </rPh>
    <rPh sb="8" eb="11">
      <t>コウサクブツ</t>
    </rPh>
    <rPh sb="12" eb="14">
      <t>シンエイ</t>
    </rPh>
    <rPh sb="15" eb="18">
      <t>カイシュウトウ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</si>
  <si>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5"/>
  </si>
  <si>
    <t>計画された改修工事の実施率</t>
    <rPh sb="0" eb="2">
      <t>ケイカク</t>
    </rPh>
    <rPh sb="5" eb="7">
      <t>カイシュウ</t>
    </rPh>
    <rPh sb="7" eb="9">
      <t>コウジ</t>
    </rPh>
    <rPh sb="10" eb="13">
      <t>ジッシリツ</t>
    </rPh>
    <phoneticPr fontId="5"/>
  </si>
  <si>
    <t>件数</t>
    <rPh sb="0" eb="2">
      <t>ケンスウ</t>
    </rPh>
    <phoneticPr fontId="5"/>
  </si>
  <si>
    <t>本省庁舎外の整備，修繕及び右に係る設計・工事監理</t>
    <rPh sb="0" eb="4">
      <t>ホンショウチョウシャ</t>
    </rPh>
    <rPh sb="4" eb="5">
      <t>ガイ</t>
    </rPh>
    <rPh sb="6" eb="8">
      <t>セイビ</t>
    </rPh>
    <rPh sb="9" eb="11">
      <t>シュウゼン</t>
    </rPh>
    <rPh sb="11" eb="12">
      <t>オヨ</t>
    </rPh>
    <rPh sb="13" eb="14">
      <t>ミギ</t>
    </rPh>
    <rPh sb="15" eb="16">
      <t>カカ</t>
    </rPh>
    <rPh sb="17" eb="19">
      <t>セッケイ</t>
    </rPh>
    <rPh sb="20" eb="22">
      <t>コウジ</t>
    </rPh>
    <rPh sb="22" eb="24">
      <t>カンリ</t>
    </rPh>
    <phoneticPr fontId="5"/>
  </si>
  <si>
    <t>（施設整備費の執行済額＋施設施工庁費の執行済額）／案件数　　　　　　　　　　　　　　</t>
    <rPh sb="1" eb="3">
      <t>シセツ</t>
    </rPh>
    <rPh sb="3" eb="6">
      <t>セイビヒ</t>
    </rPh>
    <rPh sb="7" eb="9">
      <t>シッコウ</t>
    </rPh>
    <rPh sb="9" eb="10">
      <t>ズミ</t>
    </rPh>
    <rPh sb="10" eb="11">
      <t>ガク</t>
    </rPh>
    <rPh sb="12" eb="14">
      <t>シセツ</t>
    </rPh>
    <rPh sb="14" eb="16">
      <t>セコウ</t>
    </rPh>
    <rPh sb="16" eb="18">
      <t>チョウヒ</t>
    </rPh>
    <rPh sb="19" eb="21">
      <t>シッコウ</t>
    </rPh>
    <rPh sb="21" eb="22">
      <t>ズミ</t>
    </rPh>
    <rPh sb="22" eb="23">
      <t>ガク</t>
    </rPh>
    <rPh sb="25" eb="26">
      <t>アン</t>
    </rPh>
    <rPh sb="26" eb="28">
      <t>ケンスウ</t>
    </rPh>
    <phoneticPr fontId="5"/>
  </si>
  <si>
    <t>円</t>
    <rPh sb="0" eb="1">
      <t>エン</t>
    </rPh>
    <phoneticPr fontId="5"/>
  </si>
  <si>
    <t>千円/件</t>
    <rPh sb="0" eb="2">
      <t>センエン</t>
    </rPh>
    <rPh sb="3" eb="4">
      <t>ケン</t>
    </rPh>
    <phoneticPr fontId="5"/>
  </si>
  <si>
    <t>(344,582+17,770)/4</t>
    <phoneticPr fontId="5"/>
  </si>
  <si>
    <t>(724,610+2,689)/8</t>
    <phoneticPr fontId="5"/>
  </si>
  <si>
    <t>無</t>
  </si>
  <si>
    <t>‐</t>
  </si>
  <si>
    <t>事業の目的は，国の行政事務の遂行に資するものであり，反映している。</t>
    <rPh sb="0" eb="2">
      <t>ジギョウ</t>
    </rPh>
    <rPh sb="3" eb="5">
      <t>モクテキ</t>
    </rPh>
    <rPh sb="7" eb="8">
      <t>クニ</t>
    </rPh>
    <rPh sb="9" eb="11">
      <t>ギョウセイ</t>
    </rPh>
    <rPh sb="11" eb="13">
      <t>ジム</t>
    </rPh>
    <rPh sb="14" eb="16">
      <t>スイコウ</t>
    </rPh>
    <rPh sb="17" eb="18">
      <t>シ</t>
    </rPh>
    <rPh sb="26" eb="28">
      <t>ハンエイ</t>
    </rPh>
    <phoneticPr fontId="5"/>
  </si>
  <si>
    <t>国が行政事務の遂行のために所有する庁舎の整備であり，国が実施すべき事業である。</t>
    <rPh sb="0" eb="1">
      <t>クニ</t>
    </rPh>
    <rPh sb="2" eb="4">
      <t>ギョウセイ</t>
    </rPh>
    <rPh sb="4" eb="6">
      <t>ジム</t>
    </rPh>
    <rPh sb="7" eb="9">
      <t>スイコウ</t>
    </rPh>
    <rPh sb="13" eb="15">
      <t>ショユウ</t>
    </rPh>
    <rPh sb="17" eb="19">
      <t>チョウシャ</t>
    </rPh>
    <rPh sb="20" eb="22">
      <t>セイビ</t>
    </rPh>
    <rPh sb="26" eb="27">
      <t>クニ</t>
    </rPh>
    <rPh sb="28" eb="30">
      <t>ジッシ</t>
    </rPh>
    <rPh sb="33" eb="35">
      <t>ジギョウ</t>
    </rPh>
    <phoneticPr fontId="5"/>
  </si>
  <si>
    <t>国が行政事務の遂行のために所有する庁舎の整備であり，優先度の高い事業である。</t>
    <rPh sb="0" eb="1">
      <t>クニ</t>
    </rPh>
    <rPh sb="2" eb="4">
      <t>ギョウセイ</t>
    </rPh>
    <rPh sb="4" eb="6">
      <t>ジム</t>
    </rPh>
    <rPh sb="7" eb="9">
      <t>スイコウ</t>
    </rPh>
    <rPh sb="13" eb="15">
      <t>ショユウ</t>
    </rPh>
    <rPh sb="17" eb="19">
      <t>チョウシャ</t>
    </rPh>
    <rPh sb="20" eb="22">
      <t>セイビ</t>
    </rPh>
    <rPh sb="26" eb="29">
      <t>ユウセンド</t>
    </rPh>
    <rPh sb="30" eb="31">
      <t>タカ</t>
    </rPh>
    <rPh sb="32" eb="34">
      <t>ジギョウ</t>
    </rPh>
    <phoneticPr fontId="5"/>
  </si>
  <si>
    <t>工事業者選定において入札が行われており，競争性が確保されている。</t>
    <rPh sb="0" eb="2">
      <t>コウジ</t>
    </rPh>
    <rPh sb="2" eb="4">
      <t>ギョウシャ</t>
    </rPh>
    <rPh sb="4" eb="6">
      <t>センテイ</t>
    </rPh>
    <rPh sb="10" eb="12">
      <t>ニュウサツ</t>
    </rPh>
    <rPh sb="13" eb="14">
      <t>オコナ</t>
    </rPh>
    <rPh sb="20" eb="23">
      <t>キョウソウセイ</t>
    </rPh>
    <rPh sb="24" eb="26">
      <t>カクホ</t>
    </rPh>
    <phoneticPr fontId="5"/>
  </si>
  <si>
    <t>工事業者選定時に入札により単位当たりコストの削減に努めている。</t>
    <rPh sb="0" eb="2">
      <t>コウジ</t>
    </rPh>
    <rPh sb="2" eb="4">
      <t>ギョウシャ</t>
    </rPh>
    <rPh sb="4" eb="7">
      <t>センテイジ</t>
    </rPh>
    <rPh sb="8" eb="10">
      <t>ニュウサツ</t>
    </rPh>
    <rPh sb="13" eb="15">
      <t>タンイ</t>
    </rPh>
    <rPh sb="15" eb="16">
      <t>ア</t>
    </rPh>
    <rPh sb="22" eb="24">
      <t>サクゲン</t>
    </rPh>
    <rPh sb="25" eb="26">
      <t>ツト</t>
    </rPh>
    <phoneticPr fontId="5"/>
  </si>
  <si>
    <t>事業目的に即したもののみに使用されている。</t>
    <rPh sb="0" eb="2">
      <t>ジギョウ</t>
    </rPh>
    <rPh sb="2" eb="4">
      <t>モクテキ</t>
    </rPh>
    <rPh sb="5" eb="6">
      <t>ソク</t>
    </rPh>
    <rPh sb="13" eb="15">
      <t>シヨウ</t>
    </rPh>
    <phoneticPr fontId="5"/>
  </si>
  <si>
    <t>工事業者選定において入札が行われており，設計等業務の外部委託により経費の縮減ができている。</t>
    <rPh sb="0" eb="2">
      <t>コウジ</t>
    </rPh>
    <rPh sb="2" eb="4">
      <t>ギョウシャ</t>
    </rPh>
    <rPh sb="4" eb="6">
      <t>センテイ</t>
    </rPh>
    <rPh sb="10" eb="12">
      <t>ニュウサツ</t>
    </rPh>
    <rPh sb="13" eb="14">
      <t>オコナ</t>
    </rPh>
    <rPh sb="20" eb="22">
      <t>セッケイ</t>
    </rPh>
    <rPh sb="22" eb="23">
      <t>トウ</t>
    </rPh>
    <rPh sb="23" eb="25">
      <t>ギョウム</t>
    </rPh>
    <rPh sb="26" eb="28">
      <t>ガイブ</t>
    </rPh>
    <rPh sb="28" eb="30">
      <t>イタク</t>
    </rPh>
    <rPh sb="33" eb="35">
      <t>ケイヒ</t>
    </rPh>
    <rPh sb="36" eb="38">
      <t>シュクゲン</t>
    </rPh>
    <phoneticPr fontId="5"/>
  </si>
  <si>
    <t>成果実績は成果目標に見合ったものとなっている。</t>
    <rPh sb="0" eb="2">
      <t>セイカ</t>
    </rPh>
    <rPh sb="2" eb="4">
      <t>ジッセキ</t>
    </rPh>
    <rPh sb="5" eb="7">
      <t>セイカ</t>
    </rPh>
    <rPh sb="7" eb="9">
      <t>モクヒョウ</t>
    </rPh>
    <rPh sb="10" eb="12">
      <t>ミア</t>
    </rPh>
    <phoneticPr fontId="5"/>
  </si>
  <si>
    <t>工事業者選定において入札が行われており，設計業務の外部委託により経費の縮減ができている。</t>
    <rPh sb="0" eb="2">
      <t>コウジ</t>
    </rPh>
    <rPh sb="2" eb="4">
      <t>ギョウシャ</t>
    </rPh>
    <rPh sb="4" eb="6">
      <t>センテイ</t>
    </rPh>
    <rPh sb="10" eb="12">
      <t>ニュウサツ</t>
    </rPh>
    <rPh sb="13" eb="14">
      <t>オコナ</t>
    </rPh>
    <rPh sb="20" eb="22">
      <t>セッケイ</t>
    </rPh>
    <rPh sb="22" eb="24">
      <t>ギョウム</t>
    </rPh>
    <rPh sb="25" eb="27">
      <t>ガイブ</t>
    </rPh>
    <rPh sb="27" eb="29">
      <t>イタク</t>
    </rPh>
    <rPh sb="32" eb="34">
      <t>ケイヒ</t>
    </rPh>
    <rPh sb="35" eb="37">
      <t>シュクゲン</t>
    </rPh>
    <phoneticPr fontId="5"/>
  </si>
  <si>
    <t>活動実績は見込みに見合っている。</t>
    <rPh sb="0" eb="2">
      <t>カツドウ</t>
    </rPh>
    <rPh sb="2" eb="4">
      <t>ジッセキ</t>
    </rPh>
    <rPh sb="5" eb="7">
      <t>ミコ</t>
    </rPh>
    <rPh sb="9" eb="11">
      <t>ミア</t>
    </rPh>
    <phoneticPr fontId="5"/>
  </si>
  <si>
    <t>整備された施設は十分に活用されている。</t>
    <rPh sb="0" eb="2">
      <t>セイビ</t>
    </rPh>
    <rPh sb="5" eb="7">
      <t>シセツ</t>
    </rPh>
    <rPh sb="8" eb="10">
      <t>ジュウブン</t>
    </rPh>
    <rPh sb="11" eb="13">
      <t>カツヨウ</t>
    </rPh>
    <phoneticPr fontId="5"/>
  </si>
  <si>
    <t>国土交通省による工事事業者選定における入札の徹底等により経費縮減が行われているところ，施工計画の立案が複雑な工事等においては，今後も従前同様に国土交通省への支出委任の上，国土交通省監修の下，工事事業者，設計・工事監理事業者選定入札をし，業務を実施することが良質で効率的な官庁施設の整備を図る観点から適当である。</t>
    <rPh sb="0" eb="2">
      <t>コクド</t>
    </rPh>
    <rPh sb="2" eb="5">
      <t>コウツウショウ</t>
    </rPh>
    <rPh sb="8" eb="10">
      <t>コウジ</t>
    </rPh>
    <rPh sb="10" eb="13">
      <t>ジギョウシャ</t>
    </rPh>
    <rPh sb="13" eb="15">
      <t>センテイ</t>
    </rPh>
    <rPh sb="19" eb="21">
      <t>ニュウサツ</t>
    </rPh>
    <rPh sb="22" eb="24">
      <t>テッテイ</t>
    </rPh>
    <rPh sb="24" eb="25">
      <t>トウ</t>
    </rPh>
    <rPh sb="28" eb="30">
      <t>ケイヒ</t>
    </rPh>
    <rPh sb="30" eb="32">
      <t>シュクゲン</t>
    </rPh>
    <rPh sb="33" eb="34">
      <t>オコナ</t>
    </rPh>
    <rPh sb="43" eb="45">
      <t>セコウ</t>
    </rPh>
    <rPh sb="45" eb="47">
      <t>ケイカク</t>
    </rPh>
    <rPh sb="48" eb="50">
      <t>リツアン</t>
    </rPh>
    <rPh sb="51" eb="53">
      <t>フクザツ</t>
    </rPh>
    <rPh sb="54" eb="56">
      <t>コウジ</t>
    </rPh>
    <rPh sb="56" eb="57">
      <t>トウ</t>
    </rPh>
    <rPh sb="63" eb="65">
      <t>コンゴ</t>
    </rPh>
    <rPh sb="66" eb="68">
      <t>ジュウゼン</t>
    </rPh>
    <rPh sb="68" eb="70">
      <t>ドウヨウ</t>
    </rPh>
    <rPh sb="71" eb="73">
      <t>コクド</t>
    </rPh>
    <rPh sb="73" eb="76">
      <t>コウツウショウ</t>
    </rPh>
    <rPh sb="78" eb="80">
      <t>シシュツ</t>
    </rPh>
    <rPh sb="80" eb="82">
      <t>イニン</t>
    </rPh>
    <rPh sb="83" eb="84">
      <t>ウエ</t>
    </rPh>
    <rPh sb="85" eb="87">
      <t>コクド</t>
    </rPh>
    <rPh sb="87" eb="90">
      <t>コウツウショウ</t>
    </rPh>
    <rPh sb="90" eb="92">
      <t>カンシュウ</t>
    </rPh>
    <rPh sb="93" eb="94">
      <t>モト</t>
    </rPh>
    <rPh sb="95" eb="97">
      <t>コウジ</t>
    </rPh>
    <rPh sb="97" eb="100">
      <t>ジギョウシャ</t>
    </rPh>
    <rPh sb="101" eb="103">
      <t>セッケイ</t>
    </rPh>
    <rPh sb="104" eb="106">
      <t>コウジ</t>
    </rPh>
    <rPh sb="106" eb="108">
      <t>カンリ</t>
    </rPh>
    <rPh sb="108" eb="111">
      <t>ジギョウシャ</t>
    </rPh>
    <rPh sb="111" eb="113">
      <t>センテイ</t>
    </rPh>
    <rPh sb="113" eb="115">
      <t>ニュウサツ</t>
    </rPh>
    <rPh sb="118" eb="120">
      <t>ギョウム</t>
    </rPh>
    <rPh sb="121" eb="123">
      <t>ジッシ</t>
    </rPh>
    <rPh sb="128" eb="130">
      <t>リョウシツ</t>
    </rPh>
    <rPh sb="131" eb="134">
      <t>コウリツテキ</t>
    </rPh>
    <rPh sb="135" eb="137">
      <t>カンチョウ</t>
    </rPh>
    <rPh sb="137" eb="139">
      <t>シセツ</t>
    </rPh>
    <rPh sb="140" eb="142">
      <t>セイビ</t>
    </rPh>
    <rPh sb="143" eb="144">
      <t>ハカ</t>
    </rPh>
    <rPh sb="145" eb="147">
      <t>カンテン</t>
    </rPh>
    <rPh sb="149" eb="151">
      <t>テキトウ</t>
    </rPh>
    <phoneticPr fontId="5"/>
  </si>
  <si>
    <t>引き続き，国土交通省へ支出委任の上，入札を実施し，業務を実施する。</t>
    <rPh sb="0" eb="1">
      <t>ヒ</t>
    </rPh>
    <rPh sb="2" eb="3">
      <t>ツヅ</t>
    </rPh>
    <rPh sb="5" eb="7">
      <t>コクド</t>
    </rPh>
    <rPh sb="7" eb="10">
      <t>コウツウショウ</t>
    </rPh>
    <rPh sb="11" eb="13">
      <t>シシュツ</t>
    </rPh>
    <rPh sb="13" eb="15">
      <t>イニン</t>
    </rPh>
    <rPh sb="16" eb="17">
      <t>ウエ</t>
    </rPh>
    <rPh sb="18" eb="20">
      <t>ニュウサツ</t>
    </rPh>
    <rPh sb="21" eb="23">
      <t>ジッシ</t>
    </rPh>
    <rPh sb="25" eb="27">
      <t>ギョウム</t>
    </rPh>
    <rPh sb="28" eb="30">
      <t>ジッシ</t>
    </rPh>
    <phoneticPr fontId="5"/>
  </si>
  <si>
    <t>167,168,169</t>
    <phoneticPr fontId="5"/>
  </si>
  <si>
    <t>167,168,169</t>
    <phoneticPr fontId="5"/>
  </si>
  <si>
    <t>187</t>
    <phoneticPr fontId="5"/>
  </si>
  <si>
    <t>282</t>
    <phoneticPr fontId="5"/>
  </si>
  <si>
    <t>272</t>
    <phoneticPr fontId="5"/>
  </si>
  <si>
    <t>326</t>
    <phoneticPr fontId="5"/>
  </si>
  <si>
    <t>（１）施設整備費</t>
    <rPh sb="3" eb="5">
      <t>シセツ</t>
    </rPh>
    <rPh sb="5" eb="8">
      <t>セイビヒ</t>
    </rPh>
    <phoneticPr fontId="5"/>
  </si>
  <si>
    <t>（２）施設施工庁費</t>
    <rPh sb="3" eb="5">
      <t>シセツ</t>
    </rPh>
    <rPh sb="5" eb="7">
      <t>セコウ</t>
    </rPh>
    <rPh sb="7" eb="9">
      <t>チョウヒ</t>
    </rPh>
    <phoneticPr fontId="5"/>
  </si>
  <si>
    <t>施設整備費</t>
    <rPh sb="0" eb="2">
      <t>シセツ</t>
    </rPh>
    <rPh sb="2" eb="5">
      <t>セイビヒ</t>
    </rPh>
    <phoneticPr fontId="5"/>
  </si>
  <si>
    <t>本省電話設備交換工事</t>
    <rPh sb="0" eb="2">
      <t>ホンショウ</t>
    </rPh>
    <rPh sb="2" eb="4">
      <t>デンワ</t>
    </rPh>
    <rPh sb="4" eb="6">
      <t>セツビ</t>
    </rPh>
    <rPh sb="6" eb="8">
      <t>コウカン</t>
    </rPh>
    <rPh sb="8" eb="10">
      <t>コウジ</t>
    </rPh>
    <phoneticPr fontId="5"/>
  </si>
  <si>
    <t>施設施工庁費</t>
    <rPh sb="0" eb="2">
      <t>シセツ</t>
    </rPh>
    <rPh sb="2" eb="4">
      <t>セコウ</t>
    </rPh>
    <rPh sb="4" eb="6">
      <t>チョウヒ</t>
    </rPh>
    <phoneticPr fontId="5"/>
  </si>
  <si>
    <t>附帯事務経費</t>
    <rPh sb="0" eb="2">
      <t>フタイ</t>
    </rPh>
    <rPh sb="2" eb="4">
      <t>ジム</t>
    </rPh>
    <rPh sb="4" eb="6">
      <t>ケイヒ</t>
    </rPh>
    <phoneticPr fontId="5"/>
  </si>
  <si>
    <t>車庫棟耐震診断等</t>
    <rPh sb="0" eb="3">
      <t>シャコトウ</t>
    </rPh>
    <rPh sb="3" eb="5">
      <t>タイシン</t>
    </rPh>
    <rPh sb="5" eb="7">
      <t>シンダン</t>
    </rPh>
    <rPh sb="7" eb="8">
      <t>トウ</t>
    </rPh>
    <phoneticPr fontId="5"/>
  </si>
  <si>
    <t>ＮＥＣネッツエスアイ（株）</t>
    <rPh sb="10" eb="13">
      <t>カブ</t>
    </rPh>
    <phoneticPr fontId="5"/>
  </si>
  <si>
    <t>－</t>
    <phoneticPr fontId="5"/>
  </si>
  <si>
    <t>デロイトトーマツＰＲＳ（株）</t>
    <rPh sb="11" eb="14">
      <t>カブ</t>
    </rPh>
    <phoneticPr fontId="5"/>
  </si>
  <si>
    <t>A</t>
  </si>
  <si>
    <t>(232,956+7,727)/1</t>
    <phoneticPr fontId="5"/>
  </si>
  <si>
    <t>(944,128+95,570)/9</t>
    <phoneticPr fontId="5"/>
  </si>
  <si>
    <t>施設施工庁費</t>
    <rPh sb="0" eb="2">
      <t>シセツ</t>
    </rPh>
    <rPh sb="2" eb="4">
      <t>セコウ</t>
    </rPh>
    <rPh sb="4" eb="6">
      <t>チョウヒ</t>
    </rPh>
    <phoneticPr fontId="5"/>
  </si>
  <si>
    <t>外務省調べ</t>
    <rPh sb="0" eb="3">
      <t>ガイムショウ</t>
    </rPh>
    <rPh sb="3" eb="4">
      <t>シラ</t>
    </rPh>
    <phoneticPr fontId="5"/>
  </si>
  <si>
    <t xml:space="preserve">
車庫棟耐震診断等を実施する事業者の選定，監理</t>
    <rPh sb="3" eb="6">
      <t>シャコトウ</t>
    </rPh>
    <rPh sb="6" eb="8">
      <t>タイシン</t>
    </rPh>
    <rPh sb="8" eb="10">
      <t>シンダン</t>
    </rPh>
    <rPh sb="10" eb="11">
      <t>トウ</t>
    </rPh>
    <rPh sb="12" eb="14">
      <t>ジッシ</t>
    </rPh>
    <rPh sb="16" eb="19">
      <t>ジギョウシャ</t>
    </rPh>
    <rPh sb="20" eb="22">
      <t>センテイ</t>
    </rPh>
    <rPh sb="23" eb="25">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</si>
</sst>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742</xdr:row>
      <xdr:rowOff>9525</xdr:rowOff>
    </xdr:from>
    <xdr:to>
      <xdr:col>14</xdr:col>
      <xdr:colOff>190500</xdr:colOff>
      <xdr:row>743</xdr:row>
      <xdr:rowOff>333375</xdr:rowOff>
    </xdr:to>
    <xdr:sp macro="" textlink="">
      <xdr:nvSpPr>
        <xdr:cNvPr id="2" name="正方形/長方形 1"/>
        <xdr:cNvSpPr/>
      </xdr:nvSpPr>
      <xdr:spPr>
        <a:xfrm>
          <a:off x="1790700" y="232876725"/>
          <a:ext cx="1200150"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235</a:t>
          </a:r>
          <a:r>
            <a:rPr kumimoji="1" lang="ja-JP" altLang="en-US" sz="1100">
              <a:solidFill>
                <a:sysClr val="windowText" lastClr="000000"/>
              </a:solidFill>
            </a:rPr>
            <a:t>百万円</a:t>
          </a:r>
        </a:p>
      </xdr:txBody>
    </xdr:sp>
    <xdr:clientData/>
  </xdr:twoCellAnchor>
  <xdr:twoCellAnchor>
    <xdr:from>
      <xdr:col>9</xdr:col>
      <xdr:colOff>9525</xdr:colOff>
      <xdr:row>746</xdr:row>
      <xdr:rowOff>9525</xdr:rowOff>
    </xdr:from>
    <xdr:to>
      <xdr:col>14</xdr:col>
      <xdr:colOff>190500</xdr:colOff>
      <xdr:row>747</xdr:row>
      <xdr:rowOff>333375</xdr:rowOff>
    </xdr:to>
    <xdr:sp macro="" textlink="">
      <xdr:nvSpPr>
        <xdr:cNvPr id="3" name="正方形/長方形 2"/>
        <xdr:cNvSpPr/>
      </xdr:nvSpPr>
      <xdr:spPr>
        <a:xfrm>
          <a:off x="1809750" y="234286425"/>
          <a:ext cx="1181100"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支出委任工事</a:t>
          </a:r>
          <a:endParaRPr kumimoji="1" lang="en-US" altLang="ja-JP" sz="1100">
            <a:solidFill>
              <a:sysClr val="windowText" lastClr="000000"/>
            </a:solidFill>
          </a:endParaRPr>
        </a:p>
        <a:p>
          <a:pPr algn="ctr"/>
          <a:r>
            <a:rPr kumimoji="1" lang="en-US" altLang="ja-JP" sz="1100">
              <a:solidFill>
                <a:sysClr val="windowText" lastClr="000000"/>
              </a:solidFill>
            </a:rPr>
            <a:t>235</a:t>
          </a:r>
          <a:r>
            <a:rPr kumimoji="1" lang="ja-JP" altLang="en-US" sz="1100">
              <a:solidFill>
                <a:sysClr val="windowText" lastClr="000000"/>
              </a:solidFill>
            </a:rPr>
            <a:t>百万円</a:t>
          </a:r>
        </a:p>
      </xdr:txBody>
    </xdr:sp>
    <xdr:clientData/>
  </xdr:twoCellAnchor>
  <xdr:twoCellAnchor>
    <xdr:from>
      <xdr:col>11</xdr:col>
      <xdr:colOff>190500</xdr:colOff>
      <xdr:row>743</xdr:row>
      <xdr:rowOff>333375</xdr:rowOff>
    </xdr:from>
    <xdr:to>
      <xdr:col>11</xdr:col>
      <xdr:colOff>190500</xdr:colOff>
      <xdr:row>746</xdr:row>
      <xdr:rowOff>9525</xdr:rowOff>
    </xdr:to>
    <xdr:cxnSp macro="">
      <xdr:nvCxnSpPr>
        <xdr:cNvPr id="5" name="直線矢印コネクタ 4"/>
        <xdr:cNvCxnSpPr>
          <a:stCxn id="2" idx="2"/>
          <a:endCxn id="3" idx="0"/>
        </xdr:cNvCxnSpPr>
      </xdr:nvCxnSpPr>
      <xdr:spPr>
        <a:xfrm>
          <a:off x="2390775" y="233553000"/>
          <a:ext cx="0" cy="7334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747</xdr:row>
      <xdr:rowOff>9525</xdr:rowOff>
    </xdr:from>
    <xdr:to>
      <xdr:col>19</xdr:col>
      <xdr:colOff>0</xdr:colOff>
      <xdr:row>747</xdr:row>
      <xdr:rowOff>9525</xdr:rowOff>
    </xdr:to>
    <xdr:cxnSp macro="">
      <xdr:nvCxnSpPr>
        <xdr:cNvPr id="7" name="直線コネクタ 6"/>
        <xdr:cNvCxnSpPr/>
      </xdr:nvCxnSpPr>
      <xdr:spPr>
        <a:xfrm flipV="1">
          <a:off x="2990850" y="234638850"/>
          <a:ext cx="8096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746</xdr:row>
      <xdr:rowOff>9525</xdr:rowOff>
    </xdr:from>
    <xdr:to>
      <xdr:col>34</xdr:col>
      <xdr:colOff>1</xdr:colOff>
      <xdr:row>747</xdr:row>
      <xdr:rowOff>333375</xdr:rowOff>
    </xdr:to>
    <xdr:sp macro="" textlink="">
      <xdr:nvSpPr>
        <xdr:cNvPr id="8" name="正方形/長方形 7"/>
        <xdr:cNvSpPr/>
      </xdr:nvSpPr>
      <xdr:spPr>
        <a:xfrm>
          <a:off x="3819525" y="234286425"/>
          <a:ext cx="2981326"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p>
        <a:p>
          <a:pPr algn="ctr"/>
          <a:r>
            <a:rPr kumimoji="1" lang="ja-JP" altLang="en-US" sz="1100">
              <a:solidFill>
                <a:sysClr val="windowText" lastClr="000000"/>
              </a:solidFill>
            </a:rPr>
            <a:t>本省電話設備交換工事</a:t>
          </a:r>
          <a:endParaRPr kumimoji="1" lang="en-US" altLang="ja-JP" sz="1100">
            <a:solidFill>
              <a:sysClr val="windowText" lastClr="000000"/>
            </a:solidFill>
          </a:endParaRPr>
        </a:p>
        <a:p>
          <a:pPr algn="ctr"/>
          <a:r>
            <a:rPr kumimoji="1" lang="ja-JP" altLang="en-US" sz="1100">
              <a:solidFill>
                <a:sysClr val="windowText" lastClr="000000"/>
              </a:solidFill>
            </a:rPr>
            <a:t>国土交通省</a:t>
          </a:r>
        </a:p>
      </xdr:txBody>
    </xdr:sp>
    <xdr:clientData/>
  </xdr:twoCellAnchor>
  <xdr:twoCellAnchor>
    <xdr:from>
      <xdr:col>34</xdr:col>
      <xdr:colOff>9524</xdr:colOff>
      <xdr:row>747</xdr:row>
      <xdr:rowOff>4763</xdr:rowOff>
    </xdr:from>
    <xdr:to>
      <xdr:col>38</xdr:col>
      <xdr:colOff>9525</xdr:colOff>
      <xdr:row>747</xdr:row>
      <xdr:rowOff>4763</xdr:rowOff>
    </xdr:to>
    <xdr:cxnSp macro="">
      <xdr:nvCxnSpPr>
        <xdr:cNvPr id="9" name="直線矢印コネクタ 8"/>
        <xdr:cNvCxnSpPr/>
      </xdr:nvCxnSpPr>
      <xdr:spPr>
        <a:xfrm>
          <a:off x="6810374" y="234634088"/>
          <a:ext cx="80010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xdr:colOff>
      <xdr:row>746</xdr:row>
      <xdr:rowOff>19050</xdr:rowOff>
    </xdr:from>
    <xdr:to>
      <xdr:col>49</xdr:col>
      <xdr:colOff>0</xdr:colOff>
      <xdr:row>747</xdr:row>
      <xdr:rowOff>342900</xdr:rowOff>
    </xdr:to>
    <xdr:sp macro="" textlink="">
      <xdr:nvSpPr>
        <xdr:cNvPr id="10" name="正方形/長方形 9"/>
        <xdr:cNvSpPr/>
      </xdr:nvSpPr>
      <xdr:spPr>
        <a:xfrm>
          <a:off x="7610475" y="234295950"/>
          <a:ext cx="2190750"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Ａ．ＮＥＣネッツエスアイ（株）</a:t>
          </a:r>
          <a:endParaRPr kumimoji="1" lang="en-US" altLang="ja-JP" sz="1100">
            <a:solidFill>
              <a:sysClr val="windowText" lastClr="000000"/>
            </a:solidFill>
          </a:endParaRPr>
        </a:p>
        <a:p>
          <a:pPr algn="ctr"/>
          <a:r>
            <a:rPr kumimoji="1" lang="en-US" altLang="ja-JP" sz="1100">
              <a:solidFill>
                <a:sysClr val="windowText" lastClr="000000"/>
              </a:solidFill>
            </a:rPr>
            <a:t>235</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施工業者</a:t>
          </a:r>
        </a:p>
      </xdr:txBody>
    </xdr:sp>
    <xdr:clientData/>
  </xdr:twoCellAnchor>
  <xdr:twoCellAnchor>
    <xdr:from>
      <xdr:col>8</xdr:col>
      <xdr:colOff>190500</xdr:colOff>
      <xdr:row>751</xdr:row>
      <xdr:rowOff>9525</xdr:rowOff>
    </xdr:from>
    <xdr:to>
      <xdr:col>14</xdr:col>
      <xdr:colOff>190500</xdr:colOff>
      <xdr:row>752</xdr:row>
      <xdr:rowOff>333375</xdr:rowOff>
    </xdr:to>
    <xdr:sp macro="" textlink="">
      <xdr:nvSpPr>
        <xdr:cNvPr id="11" name="正方形/長方形 10"/>
        <xdr:cNvSpPr/>
      </xdr:nvSpPr>
      <xdr:spPr>
        <a:xfrm>
          <a:off x="1790700" y="236048550"/>
          <a:ext cx="1200150"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27</a:t>
          </a:r>
          <a:r>
            <a:rPr kumimoji="1" lang="ja-JP" altLang="en-US" sz="1100">
              <a:solidFill>
                <a:sysClr val="windowText" lastClr="000000"/>
              </a:solidFill>
            </a:rPr>
            <a:t>百万円</a:t>
          </a:r>
        </a:p>
      </xdr:txBody>
    </xdr:sp>
    <xdr:clientData/>
  </xdr:twoCellAnchor>
  <xdr:twoCellAnchor>
    <xdr:from>
      <xdr:col>9</xdr:col>
      <xdr:colOff>9525</xdr:colOff>
      <xdr:row>755</xdr:row>
      <xdr:rowOff>9525</xdr:rowOff>
    </xdr:from>
    <xdr:to>
      <xdr:col>14</xdr:col>
      <xdr:colOff>190500</xdr:colOff>
      <xdr:row>756</xdr:row>
      <xdr:rowOff>333375</xdr:rowOff>
    </xdr:to>
    <xdr:sp macro="" textlink="">
      <xdr:nvSpPr>
        <xdr:cNvPr id="12" name="正方形/長方形 11"/>
        <xdr:cNvSpPr/>
      </xdr:nvSpPr>
      <xdr:spPr>
        <a:xfrm>
          <a:off x="1809750" y="237458250"/>
          <a:ext cx="1181100"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支出委任工事</a:t>
          </a:r>
          <a:endParaRPr kumimoji="1" lang="en-US" altLang="ja-JP" sz="1100">
            <a:solidFill>
              <a:sysClr val="windowText" lastClr="000000"/>
            </a:solidFill>
          </a:endParaRPr>
        </a:p>
        <a:p>
          <a:pPr algn="ctr"/>
          <a:r>
            <a:rPr kumimoji="1" lang="en-US" altLang="ja-JP" sz="1100">
              <a:solidFill>
                <a:sysClr val="windowText" lastClr="000000"/>
              </a:solidFill>
            </a:rPr>
            <a:t>27</a:t>
          </a:r>
          <a:r>
            <a:rPr kumimoji="1" lang="ja-JP" altLang="en-US" sz="1100">
              <a:solidFill>
                <a:sysClr val="windowText" lastClr="000000"/>
              </a:solidFill>
            </a:rPr>
            <a:t>百万円</a:t>
          </a:r>
        </a:p>
      </xdr:txBody>
    </xdr:sp>
    <xdr:clientData/>
  </xdr:twoCellAnchor>
  <xdr:twoCellAnchor>
    <xdr:from>
      <xdr:col>11</xdr:col>
      <xdr:colOff>190500</xdr:colOff>
      <xdr:row>752</xdr:row>
      <xdr:rowOff>333375</xdr:rowOff>
    </xdr:from>
    <xdr:to>
      <xdr:col>11</xdr:col>
      <xdr:colOff>190500</xdr:colOff>
      <xdr:row>755</xdr:row>
      <xdr:rowOff>9525</xdr:rowOff>
    </xdr:to>
    <xdr:cxnSp macro="">
      <xdr:nvCxnSpPr>
        <xdr:cNvPr id="13" name="直線矢印コネクタ 12"/>
        <xdr:cNvCxnSpPr>
          <a:stCxn id="11" idx="2"/>
          <a:endCxn id="12" idx="0"/>
        </xdr:cNvCxnSpPr>
      </xdr:nvCxnSpPr>
      <xdr:spPr>
        <a:xfrm>
          <a:off x="2390775" y="236724825"/>
          <a:ext cx="0" cy="7334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756</xdr:row>
      <xdr:rowOff>0</xdr:rowOff>
    </xdr:from>
    <xdr:to>
      <xdr:col>19</xdr:col>
      <xdr:colOff>19050</xdr:colOff>
      <xdr:row>756</xdr:row>
      <xdr:rowOff>0</xdr:rowOff>
    </xdr:to>
    <xdr:cxnSp macro="">
      <xdr:nvCxnSpPr>
        <xdr:cNvPr id="14" name="直線コネクタ 13"/>
        <xdr:cNvCxnSpPr/>
      </xdr:nvCxnSpPr>
      <xdr:spPr>
        <a:xfrm flipV="1">
          <a:off x="3009900" y="237801150"/>
          <a:ext cx="8096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755</xdr:row>
      <xdr:rowOff>9525</xdr:rowOff>
    </xdr:from>
    <xdr:to>
      <xdr:col>34</xdr:col>
      <xdr:colOff>1</xdr:colOff>
      <xdr:row>756</xdr:row>
      <xdr:rowOff>333375</xdr:rowOff>
    </xdr:to>
    <xdr:sp macro="" textlink="">
      <xdr:nvSpPr>
        <xdr:cNvPr id="15" name="正方形/長方形 14"/>
        <xdr:cNvSpPr/>
      </xdr:nvSpPr>
      <xdr:spPr>
        <a:xfrm>
          <a:off x="3819525" y="237458250"/>
          <a:ext cx="2981326"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a:p>
          <a:pPr algn="ctr"/>
          <a:r>
            <a:rPr kumimoji="1" lang="ja-JP" altLang="en-US" sz="1100">
              <a:solidFill>
                <a:sysClr val="windowText" lastClr="000000"/>
              </a:solidFill>
            </a:rPr>
            <a:t>車庫棟耐震診断等</a:t>
          </a:r>
          <a:endParaRPr kumimoji="1" lang="en-US" altLang="ja-JP" sz="1100">
            <a:solidFill>
              <a:sysClr val="windowText" lastClr="000000"/>
            </a:solidFill>
          </a:endParaRPr>
        </a:p>
        <a:p>
          <a:pPr algn="ctr"/>
          <a:r>
            <a:rPr kumimoji="1" lang="ja-JP" altLang="en-US" sz="1100">
              <a:solidFill>
                <a:sysClr val="windowText" lastClr="000000"/>
              </a:solidFill>
            </a:rPr>
            <a:t>国土交通省</a:t>
          </a:r>
        </a:p>
      </xdr:txBody>
    </xdr:sp>
    <xdr:clientData/>
  </xdr:twoCellAnchor>
  <xdr:twoCellAnchor>
    <xdr:from>
      <xdr:col>34</xdr:col>
      <xdr:colOff>19049</xdr:colOff>
      <xdr:row>755</xdr:row>
      <xdr:rowOff>347663</xdr:rowOff>
    </xdr:from>
    <xdr:to>
      <xdr:col>38</xdr:col>
      <xdr:colOff>19050</xdr:colOff>
      <xdr:row>755</xdr:row>
      <xdr:rowOff>347663</xdr:rowOff>
    </xdr:to>
    <xdr:cxnSp macro="">
      <xdr:nvCxnSpPr>
        <xdr:cNvPr id="16" name="直線矢印コネクタ 15"/>
        <xdr:cNvCxnSpPr/>
      </xdr:nvCxnSpPr>
      <xdr:spPr>
        <a:xfrm>
          <a:off x="6819899" y="237796388"/>
          <a:ext cx="80010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28575</xdr:colOff>
      <xdr:row>755</xdr:row>
      <xdr:rowOff>9525</xdr:rowOff>
    </xdr:from>
    <xdr:to>
      <xdr:col>49</xdr:col>
      <xdr:colOff>19050</xdr:colOff>
      <xdr:row>756</xdr:row>
      <xdr:rowOff>333375</xdr:rowOff>
    </xdr:to>
    <xdr:sp macro="" textlink="">
      <xdr:nvSpPr>
        <xdr:cNvPr id="17" name="正方形/長方形 16"/>
        <xdr:cNvSpPr/>
      </xdr:nvSpPr>
      <xdr:spPr>
        <a:xfrm>
          <a:off x="7629525" y="237458250"/>
          <a:ext cx="2190750"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Ｃ．デロイトトーマツＰＲＳ（株）</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コンサルティング</a:t>
          </a:r>
        </a:p>
      </xdr:txBody>
    </xdr:sp>
    <xdr:clientData/>
  </xdr:twoCellAnchor>
  <xdr:twoCellAnchor>
    <xdr:from>
      <xdr:col>19</xdr:col>
      <xdr:colOff>19050</xdr:colOff>
      <xdr:row>752</xdr:row>
      <xdr:rowOff>9525</xdr:rowOff>
    </xdr:from>
    <xdr:to>
      <xdr:col>34</xdr:col>
      <xdr:colOff>1</xdr:colOff>
      <xdr:row>753</xdr:row>
      <xdr:rowOff>333375</xdr:rowOff>
    </xdr:to>
    <xdr:sp macro="" textlink="">
      <xdr:nvSpPr>
        <xdr:cNvPr id="18" name="正方形/長方形 17"/>
        <xdr:cNvSpPr/>
      </xdr:nvSpPr>
      <xdr:spPr>
        <a:xfrm>
          <a:off x="3819525" y="236400975"/>
          <a:ext cx="2981326" cy="676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Ｂ．国土交通省</a:t>
          </a:r>
          <a:endParaRPr kumimoji="1" lang="en-US" altLang="ja-JP" sz="1100">
            <a:solidFill>
              <a:sysClr val="windowText" lastClr="000000"/>
            </a:solidFill>
          </a:endParaRPr>
        </a:p>
        <a:p>
          <a:pPr algn="ctr"/>
          <a:r>
            <a:rPr kumimoji="1" lang="ja-JP" altLang="en-US" sz="1100">
              <a:solidFill>
                <a:sysClr val="windowText" lastClr="000000"/>
              </a:solidFill>
            </a:rPr>
            <a:t>附帯事務経費</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17</xdr:col>
      <xdr:colOff>9525</xdr:colOff>
      <xdr:row>753</xdr:row>
      <xdr:rowOff>9525</xdr:rowOff>
    </xdr:from>
    <xdr:to>
      <xdr:col>19</xdr:col>
      <xdr:colOff>5475</xdr:colOff>
      <xdr:row>753</xdr:row>
      <xdr:rowOff>9525</xdr:rowOff>
    </xdr:to>
    <xdr:cxnSp macro="">
      <xdr:nvCxnSpPr>
        <xdr:cNvPr id="21" name="直線コネクタ 20"/>
        <xdr:cNvCxnSpPr/>
      </xdr:nvCxnSpPr>
      <xdr:spPr>
        <a:xfrm flipV="1">
          <a:off x="3409950" y="236753400"/>
          <a:ext cx="396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195263</xdr:colOff>
      <xdr:row>753</xdr:row>
      <xdr:rowOff>4763</xdr:rowOff>
    </xdr:from>
    <xdr:to>
      <xdr:col>16</xdr:col>
      <xdr:colOff>195263</xdr:colOff>
      <xdr:row>755</xdr:row>
      <xdr:rowOff>343913</xdr:rowOff>
    </xdr:to>
    <xdr:cxnSp macro="">
      <xdr:nvCxnSpPr>
        <xdr:cNvPr id="22" name="直線コネクタ 21"/>
        <xdr:cNvCxnSpPr/>
      </xdr:nvCxnSpPr>
      <xdr:spPr>
        <a:xfrm rot="5400000" flipV="1">
          <a:off x="2873663" y="237270638"/>
          <a:ext cx="1044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9524</xdr:colOff>
      <xdr:row>748</xdr:row>
      <xdr:rowOff>47625</xdr:rowOff>
    </xdr:from>
    <xdr:to>
      <xdr:col>38</xdr:col>
      <xdr:colOff>95249</xdr:colOff>
      <xdr:row>748</xdr:row>
      <xdr:rowOff>323850</xdr:rowOff>
    </xdr:to>
    <xdr:sp macro="" textlink="">
      <xdr:nvSpPr>
        <xdr:cNvPr id="4" name="左大かっこ 3"/>
        <xdr:cNvSpPr/>
      </xdr:nvSpPr>
      <xdr:spPr>
        <a:xfrm>
          <a:off x="7610474" y="35013900"/>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114299</xdr:colOff>
      <xdr:row>748</xdr:row>
      <xdr:rowOff>47625</xdr:rowOff>
    </xdr:from>
    <xdr:to>
      <xdr:col>48</xdr:col>
      <xdr:colOff>200024</xdr:colOff>
      <xdr:row>748</xdr:row>
      <xdr:rowOff>323850</xdr:rowOff>
    </xdr:to>
    <xdr:sp macro="" textlink="">
      <xdr:nvSpPr>
        <xdr:cNvPr id="20" name="左大かっこ 19"/>
        <xdr:cNvSpPr/>
      </xdr:nvSpPr>
      <xdr:spPr>
        <a:xfrm flipH="1">
          <a:off x="9715499" y="35013900"/>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748</xdr:row>
      <xdr:rowOff>38100</xdr:rowOff>
    </xdr:from>
    <xdr:to>
      <xdr:col>19</xdr:col>
      <xdr:colOff>104774</xdr:colOff>
      <xdr:row>748</xdr:row>
      <xdr:rowOff>314325</xdr:rowOff>
    </xdr:to>
    <xdr:sp macro="" textlink="">
      <xdr:nvSpPr>
        <xdr:cNvPr id="23" name="左大かっこ 22"/>
        <xdr:cNvSpPr/>
      </xdr:nvSpPr>
      <xdr:spPr>
        <a:xfrm>
          <a:off x="3819524" y="35004375"/>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33</xdr:col>
      <xdr:colOff>114299</xdr:colOff>
      <xdr:row>748</xdr:row>
      <xdr:rowOff>38100</xdr:rowOff>
    </xdr:from>
    <xdr:to>
      <xdr:col>33</xdr:col>
      <xdr:colOff>200024</xdr:colOff>
      <xdr:row>748</xdr:row>
      <xdr:rowOff>314325</xdr:rowOff>
    </xdr:to>
    <xdr:sp macro="" textlink="">
      <xdr:nvSpPr>
        <xdr:cNvPr id="24" name="左大かっこ 23"/>
        <xdr:cNvSpPr/>
      </xdr:nvSpPr>
      <xdr:spPr>
        <a:xfrm flipH="1">
          <a:off x="6715124" y="35004375"/>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19</xdr:col>
      <xdr:colOff>19050</xdr:colOff>
      <xdr:row>757</xdr:row>
      <xdr:rowOff>28575</xdr:rowOff>
    </xdr:from>
    <xdr:to>
      <xdr:col>19</xdr:col>
      <xdr:colOff>104775</xdr:colOff>
      <xdr:row>757</xdr:row>
      <xdr:rowOff>304800</xdr:rowOff>
    </xdr:to>
    <xdr:sp macro="" textlink="">
      <xdr:nvSpPr>
        <xdr:cNvPr id="27" name="左大かっこ 26"/>
        <xdr:cNvSpPr/>
      </xdr:nvSpPr>
      <xdr:spPr>
        <a:xfrm>
          <a:off x="3819525" y="38166675"/>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33</xdr:col>
      <xdr:colOff>114300</xdr:colOff>
      <xdr:row>757</xdr:row>
      <xdr:rowOff>28575</xdr:rowOff>
    </xdr:from>
    <xdr:to>
      <xdr:col>34</xdr:col>
      <xdr:colOff>0</xdr:colOff>
      <xdr:row>757</xdr:row>
      <xdr:rowOff>304800</xdr:rowOff>
    </xdr:to>
    <xdr:sp macro="" textlink="">
      <xdr:nvSpPr>
        <xdr:cNvPr id="28" name="左大かっこ 27"/>
        <xdr:cNvSpPr/>
      </xdr:nvSpPr>
      <xdr:spPr>
        <a:xfrm flipH="1">
          <a:off x="6715125" y="38166675"/>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19</xdr:col>
      <xdr:colOff>28575</xdr:colOff>
      <xdr:row>754</xdr:row>
      <xdr:rowOff>28575</xdr:rowOff>
    </xdr:from>
    <xdr:to>
      <xdr:col>19</xdr:col>
      <xdr:colOff>114300</xdr:colOff>
      <xdr:row>754</xdr:row>
      <xdr:rowOff>304800</xdr:rowOff>
    </xdr:to>
    <xdr:sp macro="" textlink="">
      <xdr:nvSpPr>
        <xdr:cNvPr id="29" name="左大かっこ 28"/>
        <xdr:cNvSpPr/>
      </xdr:nvSpPr>
      <xdr:spPr>
        <a:xfrm>
          <a:off x="3829050" y="37109400"/>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33</xdr:col>
      <xdr:colOff>123825</xdr:colOff>
      <xdr:row>754</xdr:row>
      <xdr:rowOff>28575</xdr:rowOff>
    </xdr:from>
    <xdr:to>
      <xdr:col>34</xdr:col>
      <xdr:colOff>9525</xdr:colOff>
      <xdr:row>754</xdr:row>
      <xdr:rowOff>304800</xdr:rowOff>
    </xdr:to>
    <xdr:sp macro="" textlink="">
      <xdr:nvSpPr>
        <xdr:cNvPr id="30" name="左大かっこ 29"/>
        <xdr:cNvSpPr/>
      </xdr:nvSpPr>
      <xdr:spPr>
        <a:xfrm flipH="1">
          <a:off x="6724650" y="37109400"/>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38</xdr:col>
      <xdr:colOff>19050</xdr:colOff>
      <xdr:row>757</xdr:row>
      <xdr:rowOff>28575</xdr:rowOff>
    </xdr:from>
    <xdr:to>
      <xdr:col>38</xdr:col>
      <xdr:colOff>104775</xdr:colOff>
      <xdr:row>757</xdr:row>
      <xdr:rowOff>304800</xdr:rowOff>
    </xdr:to>
    <xdr:sp macro="" textlink="">
      <xdr:nvSpPr>
        <xdr:cNvPr id="31" name="左大かっこ 30"/>
        <xdr:cNvSpPr/>
      </xdr:nvSpPr>
      <xdr:spPr>
        <a:xfrm>
          <a:off x="7620000" y="38166675"/>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123825</xdr:colOff>
      <xdr:row>757</xdr:row>
      <xdr:rowOff>28575</xdr:rowOff>
    </xdr:from>
    <xdr:to>
      <xdr:col>49</xdr:col>
      <xdr:colOff>9525</xdr:colOff>
      <xdr:row>757</xdr:row>
      <xdr:rowOff>304800</xdr:rowOff>
    </xdr:to>
    <xdr:sp macro="" textlink="">
      <xdr:nvSpPr>
        <xdr:cNvPr id="32" name="左大かっこ 31"/>
        <xdr:cNvSpPr/>
      </xdr:nvSpPr>
      <xdr:spPr>
        <a:xfrm flipH="1">
          <a:off x="9725025" y="38166675"/>
          <a:ext cx="85725" cy="2762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200024</xdr:colOff>
      <xdr:row>747</xdr:row>
      <xdr:rowOff>314325</xdr:rowOff>
    </xdr:from>
    <xdr:to>
      <xdr:col>32</xdr:col>
      <xdr:colOff>200024</xdr:colOff>
      <xdr:row>749</xdr:row>
      <xdr:rowOff>200025</xdr:rowOff>
    </xdr:to>
    <xdr:sp macro="" textlink="">
      <xdr:nvSpPr>
        <xdr:cNvPr id="6" name="テキスト ボックス 5"/>
        <xdr:cNvSpPr txBox="1"/>
      </xdr:nvSpPr>
      <xdr:spPr>
        <a:xfrm>
          <a:off x="4000499" y="34928175"/>
          <a:ext cx="260032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電話設備交換工事を実施する事業者の選定，監理</a:t>
          </a:r>
        </a:p>
      </xdr:txBody>
    </xdr:sp>
    <xdr:clientData/>
  </xdr:twoCellAnchor>
  <xdr:twoCellAnchor>
    <xdr:from>
      <xdr:col>19</xdr:col>
      <xdr:colOff>200024</xdr:colOff>
      <xdr:row>753</xdr:row>
      <xdr:rowOff>304800</xdr:rowOff>
    </xdr:from>
    <xdr:to>
      <xdr:col>32</xdr:col>
      <xdr:colOff>200024</xdr:colOff>
      <xdr:row>755</xdr:row>
      <xdr:rowOff>57150</xdr:rowOff>
    </xdr:to>
    <xdr:sp macro="" textlink="">
      <xdr:nvSpPr>
        <xdr:cNvPr id="33" name="テキスト ボックス 32"/>
        <xdr:cNvSpPr txBox="1"/>
      </xdr:nvSpPr>
      <xdr:spPr>
        <a:xfrm>
          <a:off x="4000499" y="37033200"/>
          <a:ext cx="26003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工事の実施に必要な附帯事務経費</a:t>
          </a:r>
        </a:p>
      </xdr:txBody>
    </xdr:sp>
    <xdr:clientData/>
  </xdr:twoCellAnchor>
  <xdr:twoCellAnchor>
    <xdr:from>
      <xdr:col>20</xdr:col>
      <xdr:colOff>9524</xdr:colOff>
      <xdr:row>756</xdr:row>
      <xdr:rowOff>314325</xdr:rowOff>
    </xdr:from>
    <xdr:to>
      <xdr:col>33</xdr:col>
      <xdr:colOff>9524</xdr:colOff>
      <xdr:row>758</xdr:row>
      <xdr:rowOff>257175</xdr:rowOff>
    </xdr:to>
    <xdr:sp macro="" textlink="">
      <xdr:nvSpPr>
        <xdr:cNvPr id="34" name="テキスト ボックス 33"/>
        <xdr:cNvSpPr txBox="1"/>
      </xdr:nvSpPr>
      <xdr:spPr>
        <a:xfrm>
          <a:off x="4010024" y="38100000"/>
          <a:ext cx="260032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車庫棟耐震診断等を実施する事業者の選定，監理</a:t>
          </a:r>
        </a:p>
      </xdr:txBody>
    </xdr:sp>
    <xdr:clientData/>
  </xdr:twoCellAnchor>
  <xdr:twoCellAnchor>
    <xdr:from>
      <xdr:col>39</xdr:col>
      <xdr:colOff>9525</xdr:colOff>
      <xdr:row>747</xdr:row>
      <xdr:rowOff>314325</xdr:rowOff>
    </xdr:from>
    <xdr:to>
      <xdr:col>47</xdr:col>
      <xdr:colOff>190501</xdr:colOff>
      <xdr:row>749</xdr:row>
      <xdr:rowOff>200025</xdr:rowOff>
    </xdr:to>
    <xdr:sp macro="" textlink="">
      <xdr:nvSpPr>
        <xdr:cNvPr id="35" name="テキスト ボックス 34"/>
        <xdr:cNvSpPr txBox="1"/>
      </xdr:nvSpPr>
      <xdr:spPr>
        <a:xfrm>
          <a:off x="7810500" y="34928175"/>
          <a:ext cx="1781176"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電話設備交換工事の実施</a:t>
          </a:r>
        </a:p>
      </xdr:txBody>
    </xdr:sp>
    <xdr:clientData/>
  </xdr:twoCellAnchor>
  <xdr:twoCellAnchor>
    <xdr:from>
      <xdr:col>39</xdr:col>
      <xdr:colOff>0</xdr:colOff>
      <xdr:row>756</xdr:row>
      <xdr:rowOff>314324</xdr:rowOff>
    </xdr:from>
    <xdr:to>
      <xdr:col>47</xdr:col>
      <xdr:colOff>180976</xdr:colOff>
      <xdr:row>758</xdr:row>
      <xdr:rowOff>304799</xdr:rowOff>
    </xdr:to>
    <xdr:sp macro="" textlink="">
      <xdr:nvSpPr>
        <xdr:cNvPr id="37" name="テキスト ボックス 36"/>
        <xdr:cNvSpPr txBox="1"/>
      </xdr:nvSpPr>
      <xdr:spPr>
        <a:xfrm>
          <a:off x="7800975" y="38099999"/>
          <a:ext cx="1781176"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車庫棟耐震診断等の実施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352</v>
      </c>
      <c r="AT2" s="219"/>
      <c r="AU2" s="219"/>
      <c r="AV2" s="52" t="str">
        <f>IF(AW2="", "", "-")</f>
        <v/>
      </c>
      <c r="AW2" s="396"/>
      <c r="AX2" s="396"/>
    </row>
    <row r="3" spans="1:50" ht="21" customHeight="1" thickBot="1">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558</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68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4" t="s">
        <v>548</v>
      </c>
      <c r="Z7" s="295"/>
      <c r="AA7" s="295"/>
      <c r="AB7" s="295"/>
      <c r="AC7" s="295"/>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公共事業</v>
      </c>
      <c r="AF8" s="223"/>
      <c r="AG8" s="223"/>
      <c r="AH8" s="223"/>
      <c r="AI8" s="223"/>
      <c r="AJ8" s="223"/>
      <c r="AK8" s="223"/>
      <c r="AL8" s="223"/>
      <c r="AM8" s="223"/>
      <c r="AN8" s="223"/>
      <c r="AO8" s="223"/>
      <c r="AP8" s="223"/>
      <c r="AQ8" s="223"/>
      <c r="AR8" s="223"/>
      <c r="AS8" s="223"/>
      <c r="AT8" s="223"/>
      <c r="AU8" s="223"/>
      <c r="AV8" s="223"/>
      <c r="AW8" s="223"/>
      <c r="AX8" s="739"/>
    </row>
    <row r="9" spans="1:50" ht="58.5" customHeight="1">
      <c r="A9" s="143" t="s">
        <v>23</v>
      </c>
      <c r="B9" s="144"/>
      <c r="C9" s="144"/>
      <c r="D9" s="144"/>
      <c r="E9" s="144"/>
      <c r="F9" s="144"/>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c r="A13" s="140"/>
      <c r="B13" s="141"/>
      <c r="C13" s="141"/>
      <c r="D13" s="141"/>
      <c r="E13" s="141"/>
      <c r="F13" s="142"/>
      <c r="G13" s="743" t="s">
        <v>6</v>
      </c>
      <c r="H13" s="744"/>
      <c r="I13" s="636" t="s">
        <v>7</v>
      </c>
      <c r="J13" s="637"/>
      <c r="K13" s="637"/>
      <c r="L13" s="637"/>
      <c r="M13" s="637"/>
      <c r="N13" s="637"/>
      <c r="O13" s="638"/>
      <c r="P13" s="98">
        <v>378</v>
      </c>
      <c r="Q13" s="99"/>
      <c r="R13" s="99"/>
      <c r="S13" s="99"/>
      <c r="T13" s="99"/>
      <c r="U13" s="99"/>
      <c r="V13" s="100"/>
      <c r="W13" s="98">
        <v>364</v>
      </c>
      <c r="X13" s="99"/>
      <c r="Y13" s="99"/>
      <c r="Z13" s="99"/>
      <c r="AA13" s="99"/>
      <c r="AB13" s="99"/>
      <c r="AC13" s="100"/>
      <c r="AD13" s="98">
        <v>305</v>
      </c>
      <c r="AE13" s="99"/>
      <c r="AF13" s="99"/>
      <c r="AG13" s="99"/>
      <c r="AH13" s="99"/>
      <c r="AI13" s="99"/>
      <c r="AJ13" s="100"/>
      <c r="AK13" s="98">
        <v>1040</v>
      </c>
      <c r="AL13" s="99"/>
      <c r="AM13" s="99"/>
      <c r="AN13" s="99"/>
      <c r="AO13" s="99"/>
      <c r="AP13" s="99"/>
      <c r="AQ13" s="100"/>
      <c r="AR13" s="95"/>
      <c r="AS13" s="96"/>
      <c r="AT13" s="96"/>
      <c r="AU13" s="96"/>
      <c r="AV13" s="96"/>
      <c r="AW13" s="96"/>
      <c r="AX13" s="393"/>
    </row>
    <row r="14" spans="1:50" ht="21" customHeight="1">
      <c r="A14" s="140"/>
      <c r="B14" s="141"/>
      <c r="C14" s="141"/>
      <c r="D14" s="141"/>
      <c r="E14" s="141"/>
      <c r="F14" s="142"/>
      <c r="G14" s="745"/>
      <c r="H14" s="746"/>
      <c r="I14" s="576" t="s">
        <v>8</v>
      </c>
      <c r="J14" s="630"/>
      <c r="K14" s="630"/>
      <c r="L14" s="630"/>
      <c r="M14" s="630"/>
      <c r="N14" s="630"/>
      <c r="O14" s="631"/>
      <c r="P14" s="98">
        <v>0</v>
      </c>
      <c r="Q14" s="99"/>
      <c r="R14" s="99"/>
      <c r="S14" s="99"/>
      <c r="T14" s="99"/>
      <c r="U14" s="99"/>
      <c r="V14" s="100"/>
      <c r="W14" s="98">
        <v>212</v>
      </c>
      <c r="X14" s="99"/>
      <c r="Y14" s="99"/>
      <c r="Z14" s="99"/>
      <c r="AA14" s="99"/>
      <c r="AB14" s="99"/>
      <c r="AC14" s="100"/>
      <c r="AD14" s="98">
        <v>-42</v>
      </c>
      <c r="AE14" s="99"/>
      <c r="AF14" s="99"/>
      <c r="AG14" s="99"/>
      <c r="AH14" s="99"/>
      <c r="AI14" s="99"/>
      <c r="AJ14" s="100"/>
      <c r="AK14" s="98"/>
      <c r="AL14" s="99"/>
      <c r="AM14" s="99"/>
      <c r="AN14" s="99"/>
      <c r="AO14" s="99"/>
      <c r="AP14" s="99"/>
      <c r="AQ14" s="100"/>
      <c r="AR14" s="663"/>
      <c r="AS14" s="663"/>
      <c r="AT14" s="663"/>
      <c r="AU14" s="663"/>
      <c r="AV14" s="663"/>
      <c r="AW14" s="663"/>
      <c r="AX14" s="664"/>
    </row>
    <row r="15" spans="1:50" ht="21" customHeight="1">
      <c r="A15" s="140"/>
      <c r="B15" s="141"/>
      <c r="C15" s="141"/>
      <c r="D15" s="141"/>
      <c r="E15" s="141"/>
      <c r="F15" s="142"/>
      <c r="G15" s="745"/>
      <c r="H15" s="746"/>
      <c r="I15" s="576" t="s">
        <v>51</v>
      </c>
      <c r="J15" s="577"/>
      <c r="K15" s="577"/>
      <c r="L15" s="577"/>
      <c r="M15" s="577"/>
      <c r="N15" s="577"/>
      <c r="O15" s="578"/>
      <c r="P15" s="98">
        <v>271</v>
      </c>
      <c r="Q15" s="99"/>
      <c r="R15" s="99"/>
      <c r="S15" s="99"/>
      <c r="T15" s="99"/>
      <c r="U15" s="99"/>
      <c r="V15" s="100"/>
      <c r="W15" s="98">
        <v>274</v>
      </c>
      <c r="X15" s="99"/>
      <c r="Y15" s="99"/>
      <c r="Z15" s="99"/>
      <c r="AA15" s="99"/>
      <c r="AB15" s="99"/>
      <c r="AC15" s="100"/>
      <c r="AD15" s="98">
        <v>0</v>
      </c>
      <c r="AE15" s="99"/>
      <c r="AF15" s="99"/>
      <c r="AG15" s="99"/>
      <c r="AH15" s="99"/>
      <c r="AI15" s="99"/>
      <c r="AJ15" s="100"/>
      <c r="AK15" s="98">
        <v>0</v>
      </c>
      <c r="AL15" s="99"/>
      <c r="AM15" s="99"/>
      <c r="AN15" s="99"/>
      <c r="AO15" s="99"/>
      <c r="AP15" s="99"/>
      <c r="AQ15" s="100"/>
      <c r="AR15" s="98"/>
      <c r="AS15" s="99"/>
      <c r="AT15" s="99"/>
      <c r="AU15" s="99"/>
      <c r="AV15" s="99"/>
      <c r="AW15" s="99"/>
      <c r="AX15" s="629"/>
    </row>
    <row r="16" spans="1:50" ht="21" customHeight="1">
      <c r="A16" s="140"/>
      <c r="B16" s="141"/>
      <c r="C16" s="141"/>
      <c r="D16" s="141"/>
      <c r="E16" s="141"/>
      <c r="F16" s="142"/>
      <c r="G16" s="745"/>
      <c r="H16" s="746"/>
      <c r="I16" s="576" t="s">
        <v>52</v>
      </c>
      <c r="J16" s="577"/>
      <c r="K16" s="577"/>
      <c r="L16" s="577"/>
      <c r="M16" s="577"/>
      <c r="N16" s="577"/>
      <c r="O16" s="578"/>
      <c r="P16" s="98">
        <v>-274</v>
      </c>
      <c r="Q16" s="99"/>
      <c r="R16" s="99"/>
      <c r="S16" s="99"/>
      <c r="T16" s="99"/>
      <c r="U16" s="99"/>
      <c r="V16" s="100"/>
      <c r="W16" s="98">
        <v>0</v>
      </c>
      <c r="X16" s="99"/>
      <c r="Y16" s="99"/>
      <c r="Z16" s="99"/>
      <c r="AA16" s="99"/>
      <c r="AB16" s="99"/>
      <c r="AC16" s="100"/>
      <c r="AD16" s="98">
        <v>0</v>
      </c>
      <c r="AE16" s="99"/>
      <c r="AF16" s="99"/>
      <c r="AG16" s="99"/>
      <c r="AH16" s="99"/>
      <c r="AI16" s="99"/>
      <c r="AJ16" s="100"/>
      <c r="AK16" s="98"/>
      <c r="AL16" s="99"/>
      <c r="AM16" s="99"/>
      <c r="AN16" s="99"/>
      <c r="AO16" s="99"/>
      <c r="AP16" s="99"/>
      <c r="AQ16" s="100"/>
      <c r="AR16" s="676"/>
      <c r="AS16" s="677"/>
      <c r="AT16" s="677"/>
      <c r="AU16" s="677"/>
      <c r="AV16" s="677"/>
      <c r="AW16" s="677"/>
      <c r="AX16" s="678"/>
    </row>
    <row r="17" spans="1:50" ht="24.75" customHeight="1">
      <c r="A17" s="140"/>
      <c r="B17" s="141"/>
      <c r="C17" s="141"/>
      <c r="D17" s="141"/>
      <c r="E17" s="141"/>
      <c r="F17" s="142"/>
      <c r="G17" s="745"/>
      <c r="H17" s="746"/>
      <c r="I17" s="576" t="s">
        <v>50</v>
      </c>
      <c r="J17" s="630"/>
      <c r="K17" s="630"/>
      <c r="L17" s="630"/>
      <c r="M17" s="630"/>
      <c r="N17" s="630"/>
      <c r="O17" s="631"/>
      <c r="P17" s="98">
        <v>0</v>
      </c>
      <c r="Q17" s="99"/>
      <c r="R17" s="99"/>
      <c r="S17" s="99"/>
      <c r="T17" s="99"/>
      <c r="U17" s="99"/>
      <c r="V17" s="100"/>
      <c r="W17" s="98">
        <v>0</v>
      </c>
      <c r="X17" s="99"/>
      <c r="Y17" s="99"/>
      <c r="Z17" s="99"/>
      <c r="AA17" s="99"/>
      <c r="AB17" s="99"/>
      <c r="AC17" s="100"/>
      <c r="AD17" s="98">
        <v>0</v>
      </c>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c r="A18" s="140"/>
      <c r="B18" s="141"/>
      <c r="C18" s="141"/>
      <c r="D18" s="141"/>
      <c r="E18" s="141"/>
      <c r="F18" s="142"/>
      <c r="G18" s="747"/>
      <c r="H18" s="748"/>
      <c r="I18" s="735" t="s">
        <v>20</v>
      </c>
      <c r="J18" s="736"/>
      <c r="K18" s="736"/>
      <c r="L18" s="736"/>
      <c r="M18" s="736"/>
      <c r="N18" s="736"/>
      <c r="O18" s="737"/>
      <c r="P18" s="104">
        <f>SUM(P13:V17)</f>
        <v>375</v>
      </c>
      <c r="Q18" s="105"/>
      <c r="R18" s="105"/>
      <c r="S18" s="105"/>
      <c r="T18" s="105"/>
      <c r="U18" s="105"/>
      <c r="V18" s="106"/>
      <c r="W18" s="104">
        <f>SUM(W13:AC17)</f>
        <v>850</v>
      </c>
      <c r="X18" s="105"/>
      <c r="Y18" s="105"/>
      <c r="Z18" s="105"/>
      <c r="AA18" s="105"/>
      <c r="AB18" s="105"/>
      <c r="AC18" s="106"/>
      <c r="AD18" s="104">
        <f>SUM(AD13:AJ17)</f>
        <v>263</v>
      </c>
      <c r="AE18" s="105"/>
      <c r="AF18" s="105"/>
      <c r="AG18" s="105"/>
      <c r="AH18" s="105"/>
      <c r="AI18" s="105"/>
      <c r="AJ18" s="106"/>
      <c r="AK18" s="104">
        <f>SUM(AK13:AQ17)</f>
        <v>1040</v>
      </c>
      <c r="AL18" s="105"/>
      <c r="AM18" s="105"/>
      <c r="AN18" s="105"/>
      <c r="AO18" s="105"/>
      <c r="AP18" s="105"/>
      <c r="AQ18" s="106"/>
      <c r="AR18" s="104">
        <f>SUM(AR13:AX17)</f>
        <v>0</v>
      </c>
      <c r="AS18" s="105"/>
      <c r="AT18" s="105"/>
      <c r="AU18" s="105"/>
      <c r="AV18" s="105"/>
      <c r="AW18" s="105"/>
      <c r="AX18" s="538"/>
    </row>
    <row r="19" spans="1:50" ht="24.75" customHeight="1">
      <c r="A19" s="140"/>
      <c r="B19" s="141"/>
      <c r="C19" s="141"/>
      <c r="D19" s="141"/>
      <c r="E19" s="141"/>
      <c r="F19" s="142"/>
      <c r="G19" s="536" t="s">
        <v>9</v>
      </c>
      <c r="H19" s="537"/>
      <c r="I19" s="537"/>
      <c r="J19" s="537"/>
      <c r="K19" s="537"/>
      <c r="L19" s="537"/>
      <c r="M19" s="537"/>
      <c r="N19" s="537"/>
      <c r="O19" s="537"/>
      <c r="P19" s="98">
        <v>362</v>
      </c>
      <c r="Q19" s="99"/>
      <c r="R19" s="99"/>
      <c r="S19" s="99"/>
      <c r="T19" s="99"/>
      <c r="U19" s="99"/>
      <c r="V19" s="100"/>
      <c r="W19" s="98">
        <v>727</v>
      </c>
      <c r="X19" s="99"/>
      <c r="Y19" s="99"/>
      <c r="Z19" s="99"/>
      <c r="AA19" s="99"/>
      <c r="AB19" s="99"/>
      <c r="AC19" s="100"/>
      <c r="AD19" s="98">
        <v>241</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c r="A20" s="140"/>
      <c r="B20" s="141"/>
      <c r="C20" s="141"/>
      <c r="D20" s="141"/>
      <c r="E20" s="141"/>
      <c r="F20" s="142"/>
      <c r="G20" s="536" t="s">
        <v>10</v>
      </c>
      <c r="H20" s="537"/>
      <c r="I20" s="537"/>
      <c r="J20" s="537"/>
      <c r="K20" s="537"/>
      <c r="L20" s="537"/>
      <c r="M20" s="537"/>
      <c r="N20" s="537"/>
      <c r="O20" s="537"/>
      <c r="P20" s="540">
        <f>IF(P18=0, "-", SUM(P19)/P18)</f>
        <v>0.96533333333333338</v>
      </c>
      <c r="Q20" s="540"/>
      <c r="R20" s="540"/>
      <c r="S20" s="540"/>
      <c r="T20" s="540"/>
      <c r="U20" s="540"/>
      <c r="V20" s="540"/>
      <c r="W20" s="540">
        <f t="shared" ref="W20" si="0">IF(W18=0, "-", SUM(W19)/W18)</f>
        <v>0.85529411764705887</v>
      </c>
      <c r="X20" s="540"/>
      <c r="Y20" s="540"/>
      <c r="Z20" s="540"/>
      <c r="AA20" s="540"/>
      <c r="AB20" s="540"/>
      <c r="AC20" s="540"/>
      <c r="AD20" s="540">
        <f t="shared" ref="AD20" si="1">IF(AD18=0, "-", SUM(AD19)/AD18)</f>
        <v>0.91634980988593151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3"/>
      <c r="B21" s="144"/>
      <c r="C21" s="144"/>
      <c r="D21" s="144"/>
      <c r="E21" s="144"/>
      <c r="F21" s="145"/>
      <c r="G21" s="930" t="s">
        <v>497</v>
      </c>
      <c r="H21" s="931"/>
      <c r="I21" s="931"/>
      <c r="J21" s="931"/>
      <c r="K21" s="931"/>
      <c r="L21" s="931"/>
      <c r="M21" s="931"/>
      <c r="N21" s="931"/>
      <c r="O21" s="931"/>
      <c r="P21" s="540">
        <f>IF(P19=0, "-", SUM(P19)/SUM(P13,P14))</f>
        <v>0.95767195767195767</v>
      </c>
      <c r="Q21" s="540"/>
      <c r="R21" s="540"/>
      <c r="S21" s="540"/>
      <c r="T21" s="540"/>
      <c r="U21" s="540"/>
      <c r="V21" s="540"/>
      <c r="W21" s="540">
        <f t="shared" ref="W21" si="2">IF(W19=0, "-", SUM(W19)/SUM(W13,W14))</f>
        <v>1.2621527777777777</v>
      </c>
      <c r="X21" s="540"/>
      <c r="Y21" s="540"/>
      <c r="Z21" s="540"/>
      <c r="AA21" s="540"/>
      <c r="AB21" s="540"/>
      <c r="AC21" s="540"/>
      <c r="AD21" s="540">
        <f t="shared" ref="AD21" si="3">IF(AD19=0, "-", SUM(AD19)/SUM(AD13,AD14))</f>
        <v>0.91634980988593151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550</v>
      </c>
      <c r="H23" s="185"/>
      <c r="I23" s="185"/>
      <c r="J23" s="185"/>
      <c r="K23" s="185"/>
      <c r="L23" s="185"/>
      <c r="M23" s="185"/>
      <c r="N23" s="185"/>
      <c r="O23" s="186"/>
      <c r="P23" s="95">
        <v>944</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t="s">
        <v>603</v>
      </c>
      <c r="H24" s="188"/>
      <c r="I24" s="188"/>
      <c r="J24" s="188"/>
      <c r="K24" s="188"/>
      <c r="L24" s="188"/>
      <c r="M24" s="188"/>
      <c r="N24" s="188"/>
      <c r="O24" s="189"/>
      <c r="P24" s="98">
        <v>96</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475</v>
      </c>
      <c r="H29" s="194"/>
      <c r="I29" s="194"/>
      <c r="J29" s="194"/>
      <c r="K29" s="194"/>
      <c r="L29" s="194"/>
      <c r="M29" s="194"/>
      <c r="N29" s="194"/>
      <c r="O29" s="195"/>
      <c r="P29" s="226">
        <f>AK13</f>
        <v>1040</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c r="AR31" s="134"/>
      <c r="AS31" s="135" t="s">
        <v>356</v>
      </c>
      <c r="AT31" s="170"/>
      <c r="AU31" s="270"/>
      <c r="AV31" s="270"/>
      <c r="AW31" s="378" t="s">
        <v>300</v>
      </c>
      <c r="AX31" s="379"/>
    </row>
    <row r="32" spans="1:50" ht="23.25" customHeight="1">
      <c r="A32" s="516"/>
      <c r="B32" s="514"/>
      <c r="C32" s="514"/>
      <c r="D32" s="514"/>
      <c r="E32" s="514"/>
      <c r="F32" s="515"/>
      <c r="G32" s="541" t="s">
        <v>560</v>
      </c>
      <c r="H32" s="542"/>
      <c r="I32" s="542"/>
      <c r="J32" s="542"/>
      <c r="K32" s="542"/>
      <c r="L32" s="542"/>
      <c r="M32" s="542"/>
      <c r="N32" s="542"/>
      <c r="O32" s="543"/>
      <c r="P32" s="159" t="s">
        <v>561</v>
      </c>
      <c r="Q32" s="159"/>
      <c r="R32" s="159"/>
      <c r="S32" s="159"/>
      <c r="T32" s="159"/>
      <c r="U32" s="159"/>
      <c r="V32" s="159"/>
      <c r="W32" s="159"/>
      <c r="X32" s="230"/>
      <c r="Y32" s="337" t="s">
        <v>12</v>
      </c>
      <c r="Z32" s="550"/>
      <c r="AA32" s="551"/>
      <c r="AB32" s="552" t="s">
        <v>562</v>
      </c>
      <c r="AC32" s="552"/>
      <c r="AD32" s="552"/>
      <c r="AE32" s="363">
        <v>4</v>
      </c>
      <c r="AF32" s="364"/>
      <c r="AG32" s="364"/>
      <c r="AH32" s="364"/>
      <c r="AI32" s="363">
        <v>8</v>
      </c>
      <c r="AJ32" s="364"/>
      <c r="AK32" s="364"/>
      <c r="AL32" s="364"/>
      <c r="AM32" s="363">
        <v>1</v>
      </c>
      <c r="AN32" s="364"/>
      <c r="AO32" s="364"/>
      <c r="AP32" s="364"/>
      <c r="AQ32" s="101"/>
      <c r="AR32" s="102"/>
      <c r="AS32" s="102"/>
      <c r="AT32" s="103"/>
      <c r="AU32" s="364"/>
      <c r="AV32" s="364"/>
      <c r="AW32" s="364"/>
      <c r="AX32" s="366"/>
    </row>
    <row r="33" spans="1:50" ht="23.25" customHeight="1">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562</v>
      </c>
      <c r="AC33" s="523"/>
      <c r="AD33" s="523"/>
      <c r="AE33" s="363">
        <v>4</v>
      </c>
      <c r="AF33" s="364"/>
      <c r="AG33" s="364"/>
      <c r="AH33" s="364"/>
      <c r="AI33" s="363">
        <v>8</v>
      </c>
      <c r="AJ33" s="364"/>
      <c r="AK33" s="364"/>
      <c r="AL33" s="364"/>
      <c r="AM33" s="363">
        <v>1</v>
      </c>
      <c r="AN33" s="364"/>
      <c r="AO33" s="364"/>
      <c r="AP33" s="364"/>
      <c r="AQ33" s="101"/>
      <c r="AR33" s="102"/>
      <c r="AS33" s="102"/>
      <c r="AT33" s="103"/>
      <c r="AU33" s="364"/>
      <c r="AV33" s="364"/>
      <c r="AW33" s="364"/>
      <c r="AX33" s="366"/>
    </row>
    <row r="34" spans="1:50" ht="23.25" customHeight="1">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100</v>
      </c>
      <c r="AF34" s="364"/>
      <c r="AG34" s="364"/>
      <c r="AH34" s="364"/>
      <c r="AI34" s="363">
        <v>100</v>
      </c>
      <c r="AJ34" s="364"/>
      <c r="AK34" s="364"/>
      <c r="AL34" s="364"/>
      <c r="AM34" s="363">
        <v>100</v>
      </c>
      <c r="AN34" s="364"/>
      <c r="AO34" s="364"/>
      <c r="AP34" s="364"/>
      <c r="AQ34" s="101"/>
      <c r="AR34" s="102"/>
      <c r="AS34" s="102"/>
      <c r="AT34" s="103"/>
      <c r="AU34" s="364"/>
      <c r="AV34" s="364"/>
      <c r="AW34" s="364"/>
      <c r="AX34" s="366"/>
    </row>
    <row r="35" spans="1:50" ht="23.25" customHeight="1">
      <c r="A35" s="901" t="s">
        <v>528</v>
      </c>
      <c r="B35" s="902"/>
      <c r="C35" s="902"/>
      <c r="D35" s="902"/>
      <c r="E35" s="902"/>
      <c r="F35" s="903"/>
      <c r="G35" s="907" t="s">
        <v>604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c r="A78" s="915" t="s">
        <v>531</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c r="A101" s="492"/>
      <c r="B101" s="493"/>
      <c r="C101" s="493"/>
      <c r="D101" s="493"/>
      <c r="E101" s="493"/>
      <c r="F101" s="494"/>
      <c r="G101" s="159" t="s">
        <v>563</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562</v>
      </c>
      <c r="AC101" s="552"/>
      <c r="AD101" s="552"/>
      <c r="AE101" s="363">
        <v>4</v>
      </c>
      <c r="AF101" s="364"/>
      <c r="AG101" s="364"/>
      <c r="AH101" s="365"/>
      <c r="AI101" s="363">
        <v>8</v>
      </c>
      <c r="AJ101" s="364"/>
      <c r="AK101" s="364"/>
      <c r="AL101" s="365"/>
      <c r="AM101" s="363">
        <v>1</v>
      </c>
      <c r="AN101" s="364"/>
      <c r="AO101" s="364"/>
      <c r="AP101" s="365"/>
      <c r="AQ101" s="363"/>
      <c r="AR101" s="364"/>
      <c r="AS101" s="364"/>
      <c r="AT101" s="365"/>
      <c r="AU101" s="363"/>
      <c r="AV101" s="364"/>
      <c r="AW101" s="364"/>
      <c r="AX101" s="365"/>
    </row>
    <row r="102" spans="1:60" ht="23.25" customHeight="1">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562</v>
      </c>
      <c r="AC102" s="552"/>
      <c r="AD102" s="552"/>
      <c r="AE102" s="357">
        <v>4</v>
      </c>
      <c r="AF102" s="357"/>
      <c r="AG102" s="357"/>
      <c r="AH102" s="357"/>
      <c r="AI102" s="357">
        <v>8</v>
      </c>
      <c r="AJ102" s="357"/>
      <c r="AK102" s="357"/>
      <c r="AL102" s="357"/>
      <c r="AM102" s="357">
        <v>1</v>
      </c>
      <c r="AN102" s="357"/>
      <c r="AO102" s="357"/>
      <c r="AP102" s="357"/>
      <c r="AQ102" s="818">
        <v>9</v>
      </c>
      <c r="AR102" s="819"/>
      <c r="AS102" s="819"/>
      <c r="AT102" s="820"/>
      <c r="AU102" s="818"/>
      <c r="AV102" s="819"/>
      <c r="AW102" s="819"/>
      <c r="AX102" s="820"/>
    </row>
    <row r="103" spans="1:60" ht="31.5" hidden="1" customHeight="1">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c r="A116" s="291"/>
      <c r="B116" s="292"/>
      <c r="C116" s="292"/>
      <c r="D116" s="292"/>
      <c r="E116" s="292"/>
      <c r="F116" s="293"/>
      <c r="G116" s="350" t="s">
        <v>564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565</v>
      </c>
      <c r="AC116" s="300"/>
      <c r="AD116" s="301"/>
      <c r="AE116" s="357">
        <v>90588042</v>
      </c>
      <c r="AF116" s="357"/>
      <c r="AG116" s="357"/>
      <c r="AH116" s="357"/>
      <c r="AI116" s="357">
        <v>90912375</v>
      </c>
      <c r="AJ116" s="357"/>
      <c r="AK116" s="357"/>
      <c r="AL116" s="357"/>
      <c r="AM116" s="357">
        <v>240683273</v>
      </c>
      <c r="AN116" s="357"/>
      <c r="AO116" s="357"/>
      <c r="AP116" s="357"/>
      <c r="AQ116" s="363">
        <v>1039698000</v>
      </c>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566</v>
      </c>
      <c r="AC117" s="341"/>
      <c r="AD117" s="342"/>
      <c r="AE117" s="305" t="s">
        <v>567</v>
      </c>
      <c r="AF117" s="305"/>
      <c r="AG117" s="305"/>
      <c r="AH117" s="305"/>
      <c r="AI117" s="305" t="s">
        <v>568</v>
      </c>
      <c r="AJ117" s="305"/>
      <c r="AK117" s="305"/>
      <c r="AL117" s="305"/>
      <c r="AM117" s="305" t="s">
        <v>601</v>
      </c>
      <c r="AN117" s="305"/>
      <c r="AO117" s="305"/>
      <c r="AP117" s="305"/>
      <c r="AQ117" s="305" t="s">
        <v>602</v>
      </c>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hidden="1" customHeight="1">
      <c r="A130" s="997" t="s">
        <v>369</v>
      </c>
      <c r="B130" s="995"/>
      <c r="C130" s="994" t="s">
        <v>366</v>
      </c>
      <c r="D130" s="995"/>
      <c r="E130" s="307" t="s">
        <v>399</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hidden="1" customHeight="1">
      <c r="A131" s="998"/>
      <c r="B131" s="251"/>
      <c r="C131" s="250"/>
      <c r="D131" s="251"/>
      <c r="E131" s="237" t="s">
        <v>398</v>
      </c>
      <c r="F131" s="238"/>
      <c r="G131" s="234"/>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c r="A134" s="998"/>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hidden="1" customHeight="1">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c r="A188" s="998"/>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thickBot="1">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c r="A430" s="99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hidden="1" customHeight="1">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thickBot="1">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thickBot="1">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thickBot="1">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554</v>
      </c>
      <c r="AE702" s="900"/>
      <c r="AF702" s="900"/>
      <c r="AG702" s="889" t="s">
        <v>571</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554</v>
      </c>
      <c r="AE703" s="153"/>
      <c r="AF703" s="153"/>
      <c r="AG703" s="665" t="s">
        <v>572</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30" t="s">
        <v>573</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554</v>
      </c>
      <c r="AE705" s="734"/>
      <c r="AF705" s="734"/>
      <c r="AG705" s="158" t="s">
        <v>574</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569</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569</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570</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554</v>
      </c>
      <c r="AE709" s="153"/>
      <c r="AF709" s="153"/>
      <c r="AG709" s="665" t="s">
        <v>575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570</v>
      </c>
      <c r="AE710" s="153"/>
      <c r="AF710" s="153"/>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554</v>
      </c>
      <c r="AE711" s="153"/>
      <c r="AF711" s="153"/>
      <c r="AG711" s="665" t="s">
        <v>576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570</v>
      </c>
      <c r="AE713" s="153"/>
      <c r="AF713" s="154"/>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554</v>
      </c>
      <c r="AE714" s="593"/>
      <c r="AF714" s="594"/>
      <c r="AG714" s="690" t="s">
        <v>577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78"/>
      <c r="AG715" s="527" t="s">
        <v>578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554</v>
      </c>
      <c r="AE716" s="760"/>
      <c r="AF716" s="760"/>
      <c r="AG716" s="665" t="s">
        <v>579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554</v>
      </c>
      <c r="AE717" s="153"/>
      <c r="AF717" s="153"/>
      <c r="AG717" s="665" t="s">
        <v>580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554</v>
      </c>
      <c r="AE718" s="153"/>
      <c r="AF718" s="153"/>
      <c r="AG718" s="161" t="s">
        <v>581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570</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c r="A726" s="622" t="s">
        <v>48</v>
      </c>
      <c r="B726" s="623"/>
      <c r="C726" s="445" t="s">
        <v>53</v>
      </c>
      <c r="D726" s="582"/>
      <c r="E726" s="582"/>
      <c r="F726" s="583"/>
      <c r="G726" s="798" t="s">
        <v>582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583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7" t="s">
        <v>431</v>
      </c>
      <c r="B737" s="118"/>
      <c r="C737" s="118"/>
      <c r="D737" s="119"/>
      <c r="E737" s="112" t="s">
        <v>584</v>
      </c>
      <c r="F737" s="112"/>
      <c r="G737" s="112"/>
      <c r="H737" s="112"/>
      <c r="I737" s="112"/>
      <c r="J737" s="112"/>
      <c r="K737" s="112"/>
      <c r="L737" s="112"/>
      <c r="M737" s="112"/>
      <c r="N737" s="113" t="s">
        <v>358</v>
      </c>
      <c r="O737" s="113"/>
      <c r="P737" s="113"/>
      <c r="Q737" s="113"/>
      <c r="R737" s="112" t="s">
        <v>585</v>
      </c>
      <c r="S737" s="112"/>
      <c r="T737" s="112"/>
      <c r="U737" s="112"/>
      <c r="V737" s="112"/>
      <c r="W737" s="112"/>
      <c r="X737" s="112"/>
      <c r="Y737" s="112"/>
      <c r="Z737" s="112"/>
      <c r="AA737" s="113" t="s">
        <v>359</v>
      </c>
      <c r="AB737" s="113"/>
      <c r="AC737" s="113"/>
      <c r="AD737" s="113"/>
      <c r="AE737" s="112" t="s">
        <v>586</v>
      </c>
      <c r="AF737" s="112"/>
      <c r="AG737" s="112"/>
      <c r="AH737" s="112"/>
      <c r="AI737" s="112"/>
      <c r="AJ737" s="112"/>
      <c r="AK737" s="112"/>
      <c r="AL737" s="112"/>
      <c r="AM737" s="112"/>
      <c r="AN737" s="113" t="s">
        <v>360</v>
      </c>
      <c r="AO737" s="113"/>
      <c r="AP737" s="113"/>
      <c r="AQ737" s="113"/>
      <c r="AR737" s="114" t="s">
        <v>587</v>
      </c>
      <c r="AS737" s="115"/>
      <c r="AT737" s="115"/>
      <c r="AU737" s="115"/>
      <c r="AV737" s="115"/>
      <c r="AW737" s="115"/>
      <c r="AX737" s="116"/>
      <c r="AY737" s="89"/>
      <c r="AZ737" s="89"/>
    </row>
    <row r="738" spans="1:52" ht="24.75" customHeight="1">
      <c r="A738" s="117" t="s">
        <v>361</v>
      </c>
      <c r="B738" s="118"/>
      <c r="C738" s="118"/>
      <c r="D738" s="119"/>
      <c r="E738" s="112" t="s">
        <v>587</v>
      </c>
      <c r="F738" s="112"/>
      <c r="G738" s="112"/>
      <c r="H738" s="112"/>
      <c r="I738" s="112"/>
      <c r="J738" s="112"/>
      <c r="K738" s="112"/>
      <c r="L738" s="112"/>
      <c r="M738" s="112"/>
      <c r="N738" s="113" t="s">
        <v>362</v>
      </c>
      <c r="O738" s="113"/>
      <c r="P738" s="113"/>
      <c r="Q738" s="113"/>
      <c r="R738" s="112" t="s">
        <v>588</v>
      </c>
      <c r="S738" s="112"/>
      <c r="T738" s="112"/>
      <c r="U738" s="112"/>
      <c r="V738" s="112"/>
      <c r="W738" s="112"/>
      <c r="X738" s="112"/>
      <c r="Y738" s="112"/>
      <c r="Z738" s="112"/>
      <c r="AA738" s="113" t="s">
        <v>482</v>
      </c>
      <c r="AB738" s="113"/>
      <c r="AC738" s="113"/>
      <c r="AD738" s="113"/>
      <c r="AE738" s="112" t="s">
        <v>589</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c r="A739" s="123" t="s">
        <v>543</v>
      </c>
      <c r="B739" s="124"/>
      <c r="C739" s="124"/>
      <c r="D739" s="125"/>
      <c r="E739" s="126" t="s">
        <v>558</v>
      </c>
      <c r="F739" s="127"/>
      <c r="G739" s="127"/>
      <c r="H739" s="91" t="str">
        <f>IF(E739="", "", "(")</f>
        <v>(</v>
      </c>
      <c r="I739" s="107"/>
      <c r="J739" s="107"/>
      <c r="K739" s="91" t="str">
        <f>IF(OR(I739="　", I739=""), "", "-")</f>
        <v/>
      </c>
      <c r="L739" s="108">
        <v>335</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0"/>
      <c r="B741" s="141"/>
      <c r="C741" s="141"/>
      <c r="D741" s="141"/>
      <c r="E741" s="141"/>
      <c r="F741" s="142"/>
      <c r="G741" s="46" t="s">
        <v>590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35" customHeight="1">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35" customHeight="1">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0"/>
      <c r="B749" s="141"/>
      <c r="C749" s="141"/>
      <c r="D749" s="141"/>
      <c r="E749" s="141"/>
      <c r="F749" s="142"/>
      <c r="G749" s="46"/>
      <c r="H749" s="47"/>
      <c r="I749" s="47"/>
      <c r="J749" s="47"/>
      <c r="K749" s="47"/>
      <c r="L749" s="47"/>
      <c r="M749" s="47"/>
      <c r="N749" s="47"/>
      <c r="O749" s="47"/>
      <c r="P749" s="47"/>
      <c r="Q749" s="47"/>
      <c r="R749" s="47"/>
      <c r="S749" s="47"/>
      <c r="T749" s="47"/>
      <c r="U749" s="94"/>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0"/>
      <c r="B751" s="141"/>
      <c r="C751" s="141"/>
      <c r="D751" s="141"/>
      <c r="E751" s="141"/>
      <c r="F751" s="142"/>
      <c r="G751" s="46" t="s">
        <v>591</v>
      </c>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c r="A757" s="140"/>
      <c r="B757" s="141"/>
      <c r="C757" s="141"/>
      <c r="D757" s="141"/>
      <c r="E757" s="141"/>
      <c r="F757" s="142"/>
      <c r="G757" s="46"/>
      <c r="H757" s="47"/>
      <c r="I757" s="47"/>
      <c r="J757" s="47"/>
      <c r="K757" s="47"/>
      <c r="L757" s="47"/>
      <c r="M757" s="47"/>
      <c r="N757" s="47"/>
      <c r="O757" s="47"/>
      <c r="P757" s="47"/>
      <c r="Q757" s="47"/>
      <c r="R757" s="47"/>
      <c r="S757" s="47"/>
      <c r="T757" s="47"/>
      <c r="U757" s="94" t="s">
        <v>605</v>
      </c>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customHeight="1">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35" customHeigh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35"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534</v>
      </c>
      <c r="B779" s="762"/>
      <c r="C779" s="762"/>
      <c r="D779" s="762"/>
      <c r="E779" s="762"/>
      <c r="F779" s="763"/>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7"/>
      <c r="B781" s="764"/>
      <c r="C781" s="764"/>
      <c r="D781" s="764"/>
      <c r="E781" s="764"/>
      <c r="F781" s="765"/>
      <c r="G781" s="450" t="s">
        <v>592</v>
      </c>
      <c r="H781" s="451"/>
      <c r="I781" s="451"/>
      <c r="J781" s="451"/>
      <c r="K781" s="452"/>
      <c r="L781" s="453" t="s">
        <v>593</v>
      </c>
      <c r="M781" s="454"/>
      <c r="N781" s="454"/>
      <c r="O781" s="454"/>
      <c r="P781" s="454"/>
      <c r="Q781" s="454"/>
      <c r="R781" s="454"/>
      <c r="S781" s="454"/>
      <c r="T781" s="454"/>
      <c r="U781" s="454"/>
      <c r="V781" s="454"/>
      <c r="W781" s="454"/>
      <c r="X781" s="455"/>
      <c r="Y781" s="456">
        <v>233</v>
      </c>
      <c r="Z781" s="457"/>
      <c r="AA781" s="457"/>
      <c r="AB781" s="558"/>
      <c r="AC781" s="450" t="s">
        <v>594</v>
      </c>
      <c r="AD781" s="451"/>
      <c r="AE781" s="451"/>
      <c r="AF781" s="451"/>
      <c r="AG781" s="452"/>
      <c r="AH781" s="453" t="s">
        <v>595</v>
      </c>
      <c r="AI781" s="454"/>
      <c r="AJ781" s="454"/>
      <c r="AK781" s="454"/>
      <c r="AL781" s="454"/>
      <c r="AM781" s="454"/>
      <c r="AN781" s="454"/>
      <c r="AO781" s="454"/>
      <c r="AP781" s="454"/>
      <c r="AQ781" s="454"/>
      <c r="AR781" s="454"/>
      <c r="AS781" s="454"/>
      <c r="AT781" s="455"/>
      <c r="AU781" s="456">
        <v>0.2</v>
      </c>
      <c r="AV781" s="457"/>
      <c r="AW781" s="457"/>
      <c r="AX781" s="458"/>
    </row>
    <row r="782" spans="1:50" ht="24.75" customHeight="1">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233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0.2</v>
      </c>
      <c r="AV791" s="414"/>
      <c r="AW791" s="414"/>
      <c r="AX791" s="416"/>
    </row>
    <row r="792" spans="1:50" ht="24.75" customHeight="1">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c r="A794" s="557"/>
      <c r="B794" s="764"/>
      <c r="C794" s="764"/>
      <c r="D794" s="764"/>
      <c r="E794" s="764"/>
      <c r="F794" s="765"/>
      <c r="G794" s="450" t="s">
        <v>594</v>
      </c>
      <c r="H794" s="451"/>
      <c r="I794" s="451"/>
      <c r="J794" s="451"/>
      <c r="K794" s="452"/>
      <c r="L794" s="453" t="s">
        <v>596</v>
      </c>
      <c r="M794" s="454"/>
      <c r="N794" s="454"/>
      <c r="O794" s="454"/>
      <c r="P794" s="454"/>
      <c r="Q794" s="454"/>
      <c r="R794" s="454"/>
      <c r="S794" s="454"/>
      <c r="T794" s="454"/>
      <c r="U794" s="454"/>
      <c r="V794" s="454"/>
      <c r="W794" s="454"/>
      <c r="X794" s="455"/>
      <c r="Y794" s="456">
        <v>8</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customHeight="1">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customHeight="1">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customHeight="1">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customHeight="1">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customHeight="1">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customHeight="1">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customHeight="1">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c r="A837" s="403">
        <v>1</v>
      </c>
      <c r="B837" s="403">
        <v>1</v>
      </c>
      <c r="C837" s="426" t="s">
        <v>597</v>
      </c>
      <c r="D837" s="417"/>
      <c r="E837" s="417"/>
      <c r="F837" s="417"/>
      <c r="G837" s="417"/>
      <c r="H837" s="417"/>
      <c r="I837" s="417"/>
      <c r="J837" s="418">
        <v>6010001135680</v>
      </c>
      <c r="K837" s="419"/>
      <c r="L837" s="419"/>
      <c r="M837" s="419"/>
      <c r="N837" s="419"/>
      <c r="O837" s="419"/>
      <c r="P837" s="427" t="s">
        <v>593</v>
      </c>
      <c r="Q837" s="316"/>
      <c r="R837" s="316"/>
      <c r="S837" s="316"/>
      <c r="T837" s="316"/>
      <c r="U837" s="316"/>
      <c r="V837" s="316"/>
      <c r="W837" s="316"/>
      <c r="X837" s="316"/>
      <c r="Y837" s="317">
        <v>233</v>
      </c>
      <c r="Z837" s="318"/>
      <c r="AA837" s="318"/>
      <c r="AB837" s="319"/>
      <c r="AC837" s="327" t="s">
        <v>521</v>
      </c>
      <c r="AD837" s="425"/>
      <c r="AE837" s="425"/>
      <c r="AF837" s="425"/>
      <c r="AG837" s="425"/>
      <c r="AH837" s="420">
        <v>3</v>
      </c>
      <c r="AI837" s="421"/>
      <c r="AJ837" s="421"/>
      <c r="AK837" s="421"/>
      <c r="AL837" s="324">
        <v>96.7</v>
      </c>
      <c r="AM837" s="325"/>
      <c r="AN837" s="325"/>
      <c r="AO837" s="326"/>
      <c r="AP837" s="320"/>
      <c r="AQ837" s="320"/>
      <c r="AR837" s="320"/>
      <c r="AS837" s="320"/>
      <c r="AT837" s="320"/>
      <c r="AU837" s="320"/>
      <c r="AV837" s="320"/>
      <c r="AW837" s="320"/>
      <c r="AX837" s="320"/>
    </row>
    <row r="838" spans="1:50" ht="30" hidden="1"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c r="A870" s="403">
        <v>1</v>
      </c>
      <c r="B870" s="403">
        <v>1</v>
      </c>
      <c r="C870" s="426" t="s">
        <v>598</v>
      </c>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c r="A903" s="403">
        <v>1</v>
      </c>
      <c r="B903" s="403">
        <v>1</v>
      </c>
      <c r="C903" s="426" t="s">
        <v>599</v>
      </c>
      <c r="D903" s="417"/>
      <c r="E903" s="417"/>
      <c r="F903" s="417"/>
      <c r="G903" s="417"/>
      <c r="H903" s="417"/>
      <c r="I903" s="417"/>
      <c r="J903" s="418">
        <v>6010001116094</v>
      </c>
      <c r="K903" s="419"/>
      <c r="L903" s="419"/>
      <c r="M903" s="419"/>
      <c r="N903" s="419"/>
      <c r="O903" s="419"/>
      <c r="P903" s="427" t="s">
        <v>596</v>
      </c>
      <c r="Q903" s="316"/>
      <c r="R903" s="316"/>
      <c r="S903" s="316"/>
      <c r="T903" s="316"/>
      <c r="U903" s="316"/>
      <c r="V903" s="316"/>
      <c r="W903" s="316"/>
      <c r="X903" s="316"/>
      <c r="Y903" s="317">
        <v>8</v>
      </c>
      <c r="Z903" s="318"/>
      <c r="AA903" s="318"/>
      <c r="AB903" s="319"/>
      <c r="AC903" s="327" t="s">
        <v>521</v>
      </c>
      <c r="AD903" s="425"/>
      <c r="AE903" s="425"/>
      <c r="AF903" s="425"/>
      <c r="AG903" s="425"/>
      <c r="AH903" s="420">
        <v>7</v>
      </c>
      <c r="AI903" s="421"/>
      <c r="AJ903" s="421"/>
      <c r="AK903" s="421"/>
      <c r="AL903" s="324">
        <v>42.29</v>
      </c>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c r="A1102" s="403">
        <v>1</v>
      </c>
      <c r="B1102" s="403">
        <v>1</v>
      </c>
      <c r="C1102" s="897" t="s">
        <v>600</v>
      </c>
      <c r="D1102" s="897"/>
      <c r="E1102" s="260" t="s">
        <v>597</v>
      </c>
      <c r="F1102" s="896"/>
      <c r="G1102" s="896"/>
      <c r="H1102" s="896"/>
      <c r="I1102" s="896"/>
      <c r="J1102" s="418">
        <v>6010001135680</v>
      </c>
      <c r="K1102" s="419"/>
      <c r="L1102" s="419"/>
      <c r="M1102" s="419"/>
      <c r="N1102" s="419"/>
      <c r="O1102" s="419"/>
      <c r="P1102" s="427" t="s">
        <v>593</v>
      </c>
      <c r="Q1102" s="316"/>
      <c r="R1102" s="316"/>
      <c r="S1102" s="316"/>
      <c r="T1102" s="316"/>
      <c r="U1102" s="316"/>
      <c r="V1102" s="316"/>
      <c r="W1102" s="316"/>
      <c r="X1102" s="316"/>
      <c r="Y1102" s="317">
        <v>233</v>
      </c>
      <c r="Z1102" s="318"/>
      <c r="AA1102" s="318"/>
      <c r="AB1102" s="319"/>
      <c r="AC1102" s="321" t="s">
        <v>521</v>
      </c>
      <c r="AD1102" s="321"/>
      <c r="AE1102" s="321"/>
      <c r="AF1102" s="321"/>
      <c r="AG1102" s="321"/>
      <c r="AH1102" s="322">
        <v>3</v>
      </c>
      <c r="AI1102" s="323"/>
      <c r="AJ1102" s="323"/>
      <c r="AK1102" s="323"/>
      <c r="AL1102" s="324">
        <v>96.7</v>
      </c>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35"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公共事業</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Normal="75" zoomScaleSheetLayoutView="100" zoomScalePageLayoutView="70" workbookViewId="0">
      <selection activeCell="AC10" sqref="AC10:AG10"/>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2018-06-15T09:49:14Z</cp:lastPrinted>
  <dcterms:created xsi:type="dcterms:W3CDTF">2012-03-13T00:50:25Z</dcterms:created>
  <dcterms:modified xsi:type="dcterms:W3CDTF">2018-07-12T08:53:57Z</dcterms:modified>
</cp:coreProperties>
</file>