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<sst xmlns="http://schemas.openxmlformats.org/spreadsheetml/2006/main" count="2844" uniqueCount="628">
  <si>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</si>
  <si>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</si>
  <si>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</si>
  <si>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</si>
  <si>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</si>
  <si>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</si>
  <si>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</si>
  <si>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</si>
  <si>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</si>
  <si>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</si>
  <si>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</si>
  <si>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</si>
  <si>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</si>
  <si>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</si>
  <si>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</si>
  <si>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</si>
  <si>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</si>
  <si>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</si>
  <si>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</si>
  <si>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</si>
  <si>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</si>
  <si>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</si>
  <si>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</si>
  <si>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</si>
  <si>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</si>
  <si>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</si>
  <si>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</si>
  <si>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</si>
  <si>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</si>
  <si>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</si>
  <si>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</si>
  <si>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</si>
  <si>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</si>
  <si>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</si>
  <si>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</si>
  <si>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</si>
  <si>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</si>
  <si>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</si>
  <si>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</si>
  <si>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</si>
  <si>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</si>
  <si>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</si>
  <si>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</si>
  <si>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</si>
  <si>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</si>
  <si>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</si>
  <si>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</si>
  <si>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</si>
  <si>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</si>
  <si>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</si>
  <si>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</si>
  <si>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</si>
  <si>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</si>
  <si>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</si>
  <si>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</si>
  <si>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</si>
  <si>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</si>
  <si>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</si>
  <si>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</si>
  <si>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</si>
  <si>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</si>
  <si>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</si>
  <si>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</si>
  <si>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</si>
  <si>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</si>
  <si>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</si>
  <si>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</si>
  <si>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</si>
  <si>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</si>
  <si>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</si>
  <si>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</si>
  <si>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</si>
  <si>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</si>
  <si>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</si>
  <si>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</si>
  <si>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</si>
  <si>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</si>
  <si>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</si>
  <si>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</si>
  <si>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</si>
  <si>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</si>
  <si>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</si>
  <si>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</si>
  <si>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</si>
  <si>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</si>
  <si>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</si>
  <si>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</si>
  <si>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</si>
  <si>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</si>
  <si>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</si>
  <si>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</si>
  <si>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</si>
  <si>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</si>
  <si>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</si>
  <si>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</si>
  <si>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</si>
  <si>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</si>
  <si>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</si>
  <si>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</si>
  <si>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</si>
  <si>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</si>
  <si>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</si>
  <si>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</si>
  <si>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</si>
  <si>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</si>
  <si>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</si>
  <si>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</si>
  <si>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</si>
  <si>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</si>
  <si>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</si>
  <si>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</si>
  <si>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</si>
  <si>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</si>
  <si>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</si>
  <si>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</si>
  <si>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</si>
  <si>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</si>
  <si>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</si>
  <si>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</si>
  <si>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</si>
  <si>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</si>
  <si>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</si>
  <si>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</si>
  <si>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</si>
  <si>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</si>
  <si>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</si>
  <si>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</si>
  <si>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</si>
  <si>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</si>
  <si>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</si>
  <si>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</si>
  <si>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</si>
  <si>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</si>
  <si>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</si>
  <si>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</si>
  <si>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</si>
  <si>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</si>
  <si>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</si>
  <si>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</si>
  <si>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</si>
  <si>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</si>
  <si>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</si>
  <si>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</si>
  <si>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</si>
  <si>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</si>
  <si>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</si>
  <si>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</si>
  <si>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</si>
  <si>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</si>
  <si>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</si>
  <si>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</si>
  <si>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</si>
  <si>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</si>
  <si>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</si>
  <si>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</si>
  <si>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</si>
  <si>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</si>
  <si>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</si>
  <si>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</si>
  <si>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</si>
  <si>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</si>
  <si>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</si>
  <si>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</si>
  <si>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</si>
  <si>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</si>
  <si>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</si>
  <si>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</si>
  <si>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</si>
  <si>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</si>
  <si>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</si>
  <si>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</si>
  <si>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</si>
  <si>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</si>
  <si>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</si>
  <si>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</si>
  <si>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</si>
  <si>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</si>
  <si>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</si>
  <si>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</si>
  <si>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</si>
  <si>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</si>
  <si>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</si>
  <si>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</si>
  <si>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</si>
  <si>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</si>
  <si>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</si>
  <si>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</si>
  <si>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</si>
  <si>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</si>
  <si>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</si>
  <si>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</si>
  <si>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</si>
  <si>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</si>
  <si>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</si>
  <si>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</si>
  <si>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</si>
  <si>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</si>
  <si>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</si>
  <si>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</si>
  <si>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</si>
  <si>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</si>
  <si>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</si>
  <si>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</si>
  <si>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</si>
  <si>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</si>
  <si>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</si>
  <si>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</si>
  <si>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</si>
  <si>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</si>
  <si>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</si>
  <si>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</si>
  <si>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</si>
  <si>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</si>
  <si>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</si>
  <si>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</si>
  <si>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</si>
  <si>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</si>
  <si>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</si>
  <si>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</si>
  <si>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</si>
  <si>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</si>
  <si>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</si>
  <si>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</si>
  <si>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</si>
  <si>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</si>
  <si>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</si>
  <si>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</si>
  <si>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</si>
  <si>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</si>
  <si>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</si>
  <si>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</si>
  <si>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</si>
  <si>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</si>
  <si>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</si>
  <si>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</si>
  <si>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</si>
  <si>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</si>
  <si>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</si>
  <si>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</si>
  <si>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</si>
  <si>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</si>
  <si>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</si>
  <si>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</si>
  <si>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</si>
  <si>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</si>
  <si>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</si>
  <si>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</si>
  <si>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</si>
  <si>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</si>
  <si>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</si>
  <si>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</si>
  <si>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</si>
  <si>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</si>
  <si>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</si>
  <si>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</si>
  <si>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</si>
  <si>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</si>
  <si>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</si>
  <si>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</si>
  <si>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</si>
  <si>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</si>
  <si>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</si>
  <si>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</si>
  <si>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</si>
  <si>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</si>
  <si>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</si>
  <si>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</si>
  <si>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</si>
  <si>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</si>
  <si>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</si>
  <si>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</si>
  <si>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</si>
  <si>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</si>
  <si>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</si>
  <si>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</si>
  <si>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</si>
  <si>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</si>
  <si>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</si>
  <si>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</si>
  <si>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</si>
  <si>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</si>
  <si>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</si>
  <si>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</si>
  <si>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</si>
  <si>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</si>
  <si>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</si>
  <si>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</si>
  <si>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</si>
  <si>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</si>
  <si>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</si>
  <si>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</si>
  <si>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</si>
  <si>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</si>
  <si>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</si>
  <si>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</si>
  <si>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</si>
  <si>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</si>
  <si>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</si>
  <si>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</si>
  <si>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</si>
  <si>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</si>
  <si>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</si>
  <si>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</si>
  <si>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</si>
  <si>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</si>
  <si>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</si>
  <si>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</si>
  <si>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</si>
  <si>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</si>
  <si>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</si>
  <si>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</si>
  <si>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</si>
  <si>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</si>
  <si>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</si>
  <si>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</si>
  <si>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</si>
  <si>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</si>
  <si>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</si>
  <si>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</si>
  <si>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</si>
  <si>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</si>
  <si>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</si>
  <si>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</si>
  <si>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</si>
  <si>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</si>
  <si>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</si>
  <si>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</si>
  <si>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</si>
  <si>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</si>
  <si>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</si>
  <si>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</si>
  <si>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</si>
  <si>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</si>
  <si>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</si>
  <si>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</si>
  <si>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</si>
  <si>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</si>
  <si>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</si>
  <si>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</si>
  <si>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</si>
  <si>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</si>
  <si>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</si>
  <si>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</si>
  <si>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</si>
  <si>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</si>
  <si>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</si>
  <si>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</si>
  <si>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</si>
  <si>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</si>
  <si>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</si>
  <si>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</si>
  <si>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</si>
  <si>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</si>
  <si>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</si>
  <si>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</si>
  <si>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</si>
  <si>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</si>
  <si>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</si>
  <si>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</si>
  <si>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</si>
  <si>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</si>
  <si>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</si>
  <si>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</si>
  <si>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</si>
  <si>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</si>
  <si>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</si>
  <si>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</si>
  <si>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</si>
  <si>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</si>
  <si>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</si>
  <si>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</si>
  <si>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</si>
  <si>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</si>
  <si>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</si>
  <si>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</si>
  <si>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</si>
  <si>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</si>
  <si>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</si>
  <si>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</si>
  <si>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</si>
  <si>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</si>
  <si>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</si>
  <si>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</si>
  <si>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</si>
  <si>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</si>
  <si>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</si>
  <si>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</si>
  <si>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</si>
  <si>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</si>
  <si>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</si>
  <si>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</si>
  <si>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</si>
  <si>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</si>
  <si>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</si>
  <si>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</si>
  <si>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</si>
  <si>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</si>
  <si>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</si>
  <si>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</si>
  <si>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</si>
  <si>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</si>
  <si>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</si>
  <si>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</si>
  <si>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</si>
  <si>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</si>
  <si>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</si>
  <si>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</si>
  <si>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</si>
  <si>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</si>
  <si>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</si>
  <si>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</si>
  <si>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</si>
  <si>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</si>
  <si>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</si>
  <si>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</si>
  <si>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</si>
  <si>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</si>
  <si>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</si>
  <si>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</si>
  <si>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</si>
  <si>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</si>
  <si>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</si>
  <si>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</si>
  <si>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</si>
  <si>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</si>
  <si>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</si>
  <si>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</si>
  <si>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</si>
  <si>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</si>
  <si>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</si>
  <si>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</si>
  <si>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</si>
  <si>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</si>
  <si>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</si>
  <si>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</si>
  <si>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</si>
  <si>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</si>
  <si>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</si>
  <si>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</si>
  <si>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</si>
  <si>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</si>
  <si>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</si>
  <si>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</si>
  <si>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</si>
  <si>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</si>
  <si>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</si>
  <si>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</si>
  <si>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</si>
  <si>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</si>
  <si>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</si>
  <si>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</si>
  <si>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</si>
  <si>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</si>
  <si>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</si>
  <si>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</si>
  <si>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</si>
  <si>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</si>
  <si>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</si>
  <si>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</si>
  <si>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</si>
  <si>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</si>
  <si>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</si>
  <si>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</si>
  <si>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</si>
  <si>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</si>
  <si>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</si>
  <si>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</si>
  <si>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</si>
  <si>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</si>
  <si>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</si>
  <si>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</si>
  <si>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</si>
  <si>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</si>
  <si>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</si>
  <si>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</si>
  <si>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</si>
  <si>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</si>
  <si>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</si>
  <si>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</si>
  <si>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</si>
  <si>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</si>
  <si>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</si>
  <si>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</si>
  <si>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</si>
  <si>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</si>
  <si>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</si>
  <si>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</si>
  <si>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</si>
  <si>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</si>
  <si>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</si>
  <si>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</si>
  <si>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</si>
  <si>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</si>
  <si>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</si>
  <si>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</si>
  <si>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</si>
  <si>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</si>
  <si>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</si>
  <si>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</si>
  <si>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</si>
  <si>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</si>
  <si>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</si>
  <si>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</si>
  <si>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</si>
  <si>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</si>
  <si>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</si>
  <si>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</si>
  <si>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</si>
  <si>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</si>
  <si>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</si>
  <si>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</si>
  <si>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</si>
  <si>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</si>
  <si>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</si>
  <si>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</si>
  <si>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</si>
  <si>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</si>
  <si>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</si>
  <si>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</si>
  <si>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</si>
  <si>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</si>
  <si>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</si>
  <si>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</si>
  <si>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</si>
  <si>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</si>
  <si>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</si>
  <si>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</si>
  <si>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</si>
  <si>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</si>
  <si>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</si>
  <si>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</si>
  <si>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</si>
  <si>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</si>
  <si>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</si>
  <si>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</si>
  <si>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</si>
  <si>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</si>
  <si>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</si>
  <si>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</si>
  <si>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</si>
  <si>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</si>
  <si>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</si>
  <si>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</si>
  <si>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</si>
  <si>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</si>
  <si>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</si>
  <si>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</si>
  <si>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</si>
  <si>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</si>
  <si>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</si>
  <si>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</si>
  <si>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国境なき医師団拠出金</t>
    <rPh sb="0" eb="2">
      <t>コッキョウ</t>
    </rPh>
    <rPh sb="4" eb="7">
      <t>イシダン</t>
    </rPh>
    <rPh sb="7" eb="10">
      <t>キョシュツキン</t>
    </rPh>
    <phoneticPr fontId="5"/>
  </si>
  <si>
    <t>国際協力局</t>
    <rPh sb="0" eb="2">
      <t>コクサイ</t>
    </rPh>
    <rPh sb="2" eb="4">
      <t>キョウリョク</t>
    </rPh>
    <rPh sb="4" eb="5">
      <t>キョク</t>
    </rPh>
    <phoneticPr fontId="5"/>
  </si>
  <si>
    <t>外来患者数</t>
    <rPh sb="0" eb="2">
      <t>ガイライ</t>
    </rPh>
    <rPh sb="2" eb="4">
      <t>カンジャ</t>
    </rPh>
    <rPh sb="4" eb="5">
      <t>スウ</t>
    </rPh>
    <phoneticPr fontId="5"/>
  </si>
  <si>
    <t>入院患者数</t>
    <rPh sb="0" eb="2">
      <t>ニュウイン</t>
    </rPh>
    <rPh sb="2" eb="4">
      <t>カンジャ</t>
    </rPh>
    <rPh sb="4" eb="5">
      <t>スウ</t>
    </rPh>
    <phoneticPr fontId="5"/>
  </si>
  <si>
    <t>国境なき医師団は，政府や国際機関等の支援が届きづらい紛争地・自然災害被災地等でいち早く現場活動を開始し，積極的な医療・人道支援を行っている数多くの実績があり，バングラデシュの避難民キャンプにおいても，医療活動を迅速に展開していることから，支出先として妥当。</t>
    <rPh sb="0" eb="2">
      <t>コッキョウ</t>
    </rPh>
    <rPh sb="4" eb="7">
      <t>イシダン</t>
    </rPh>
    <rPh sb="9" eb="11">
      <t>セイフ</t>
    </rPh>
    <rPh sb="12" eb="14">
      <t>コクサイ</t>
    </rPh>
    <rPh sb="14" eb="16">
      <t>キカン</t>
    </rPh>
    <rPh sb="16" eb="17">
      <t>ナド</t>
    </rPh>
    <rPh sb="18" eb="20">
      <t>シエン</t>
    </rPh>
    <rPh sb="21" eb="22">
      <t>トド</t>
    </rPh>
    <rPh sb="26" eb="29">
      <t>フンソウチ</t>
    </rPh>
    <rPh sb="30" eb="32">
      <t>シゼン</t>
    </rPh>
    <rPh sb="32" eb="34">
      <t>サイガイ</t>
    </rPh>
    <rPh sb="34" eb="37">
      <t>ヒサイチ</t>
    </rPh>
    <rPh sb="37" eb="38">
      <t>ナド</t>
    </rPh>
    <rPh sb="41" eb="42">
      <t>ハヤ</t>
    </rPh>
    <rPh sb="43" eb="45">
      <t>ゲンバ</t>
    </rPh>
    <rPh sb="45" eb="47">
      <t>カツドウ</t>
    </rPh>
    <rPh sb="48" eb="50">
      <t>カイシ</t>
    </rPh>
    <rPh sb="52" eb="55">
      <t>セッキョクテキ</t>
    </rPh>
    <rPh sb="56" eb="58">
      <t>イリョウ</t>
    </rPh>
    <rPh sb="59" eb="61">
      <t>ジンドウ</t>
    </rPh>
    <rPh sb="61" eb="63">
      <t>シエン</t>
    </rPh>
    <rPh sb="64" eb="65">
      <t>オコナ</t>
    </rPh>
    <rPh sb="69" eb="71">
      <t>カズオオ</t>
    </rPh>
    <rPh sb="73" eb="75">
      <t>ジッセキ</t>
    </rPh>
    <rPh sb="87" eb="90">
      <t>ヒナンミン</t>
    </rPh>
    <rPh sb="100" eb="102">
      <t>イリョウ</t>
    </rPh>
    <rPh sb="102" eb="104">
      <t>カツドウ</t>
    </rPh>
    <rPh sb="105" eb="107">
      <t>ジンソク</t>
    </rPh>
    <rPh sb="108" eb="110">
      <t>テンカイ</t>
    </rPh>
    <rPh sb="119" eb="121">
      <t>シシュツ</t>
    </rPh>
    <rPh sb="121" eb="122">
      <t>サキ</t>
    </rPh>
    <rPh sb="125" eb="127">
      <t>ダトウ</t>
    </rPh>
    <phoneticPr fontId="5"/>
  </si>
  <si>
    <t>医療費の負担が困難な避難民を対象として医療を行うものであり，妥当。</t>
    <rPh sb="0" eb="3">
      <t>イリョウヒ</t>
    </rPh>
    <rPh sb="4" eb="6">
      <t>フタン</t>
    </rPh>
    <rPh sb="7" eb="9">
      <t>コンナン</t>
    </rPh>
    <rPh sb="10" eb="13">
      <t>ヒナンミン</t>
    </rPh>
    <rPh sb="14" eb="16">
      <t>タイショウ</t>
    </rPh>
    <rPh sb="19" eb="21">
      <t>イリョウ</t>
    </rPh>
    <rPh sb="22" eb="23">
      <t>オコナ</t>
    </rPh>
    <rPh sb="30" eb="32">
      <t>ダトウ</t>
    </rPh>
    <phoneticPr fontId="5"/>
  </si>
  <si>
    <t>平成２９年度より支援を開始した事業であり，単位当たりコストは未確定。</t>
    <rPh sb="0" eb="2">
      <t>ヘイセイ</t>
    </rPh>
    <rPh sb="4" eb="6">
      <t>ネンド</t>
    </rPh>
    <rPh sb="8" eb="10">
      <t>シエン</t>
    </rPh>
    <rPh sb="11" eb="13">
      <t>カイシ</t>
    </rPh>
    <rPh sb="15" eb="17">
      <t>ジギョウ</t>
    </rPh>
    <rPh sb="21" eb="23">
      <t>タンイ</t>
    </rPh>
    <rPh sb="23" eb="24">
      <t>ア</t>
    </rPh>
    <rPh sb="30" eb="33">
      <t>ミカクテイ</t>
    </rPh>
    <phoneticPr fontId="5"/>
  </si>
  <si>
    <t>直接事業者に支出している。</t>
    <rPh sb="0" eb="2">
      <t>チョクセツ</t>
    </rPh>
    <rPh sb="2" eb="5">
      <t>ジギョウシャ</t>
    </rPh>
    <rPh sb="6" eb="8">
      <t>シシュツ</t>
    </rPh>
    <phoneticPr fontId="5"/>
  </si>
  <si>
    <t>国境なき医師団は，効率的・効果的な事業の実施に努めており，本案件の予算の使途は，真に必要な活動に限定されている。</t>
    <rPh sb="0" eb="2">
      <t>コッキョウ</t>
    </rPh>
    <rPh sb="4" eb="7">
      <t>イシダン</t>
    </rPh>
    <rPh sb="9" eb="12">
      <t>コウリツテキ</t>
    </rPh>
    <rPh sb="13" eb="16">
      <t>コウカテキ</t>
    </rPh>
    <rPh sb="17" eb="19">
      <t>ジギョウ</t>
    </rPh>
    <rPh sb="20" eb="22">
      <t>ジッシ</t>
    </rPh>
    <rPh sb="23" eb="24">
      <t>ツト</t>
    </rPh>
    <rPh sb="29" eb="30">
      <t>ホン</t>
    </rPh>
    <rPh sb="30" eb="32">
      <t>アンケン</t>
    </rPh>
    <rPh sb="33" eb="35">
      <t>ヨサン</t>
    </rPh>
    <rPh sb="36" eb="38">
      <t>シト</t>
    </rPh>
    <rPh sb="40" eb="41">
      <t>シン</t>
    </rPh>
    <rPh sb="42" eb="44">
      <t>ヒツヨウ</t>
    </rPh>
    <rPh sb="45" eb="47">
      <t>カツドウ</t>
    </rPh>
    <rPh sb="48" eb="50">
      <t>ゲンテイ</t>
    </rPh>
    <phoneticPr fontId="5"/>
  </si>
  <si>
    <t>不用額は発生しない見込みである。</t>
    <rPh sb="0" eb="3">
      <t>フヨウガク</t>
    </rPh>
    <rPh sb="4" eb="6">
      <t>ハッセイ</t>
    </rPh>
    <rPh sb="9" eb="11">
      <t>ミコ</t>
    </rPh>
    <phoneticPr fontId="5"/>
  </si>
  <si>
    <t>国境なき医師団は，政府や国際機関の支援が届きづらい紛争地・自然災害被災地等で，いち早く医療・人道支援を行っており，他の手段・方法等により同様の活動を行うことは困難。</t>
    <rPh sb="0" eb="2">
      <t>コッキョウ</t>
    </rPh>
    <rPh sb="4" eb="7">
      <t>イシダン</t>
    </rPh>
    <rPh sb="9" eb="11">
      <t>セイフ</t>
    </rPh>
    <rPh sb="12" eb="14">
      <t>コクサイ</t>
    </rPh>
    <rPh sb="14" eb="16">
      <t>キカン</t>
    </rPh>
    <rPh sb="17" eb="19">
      <t>シエン</t>
    </rPh>
    <rPh sb="20" eb="21">
      <t>トド</t>
    </rPh>
    <rPh sb="25" eb="28">
      <t>フンソウチ</t>
    </rPh>
    <rPh sb="29" eb="31">
      <t>シゼン</t>
    </rPh>
    <rPh sb="31" eb="33">
      <t>サイガイ</t>
    </rPh>
    <rPh sb="33" eb="36">
      <t>ヒサイチ</t>
    </rPh>
    <rPh sb="36" eb="37">
      <t>ナド</t>
    </rPh>
    <rPh sb="41" eb="42">
      <t>ハヤ</t>
    </rPh>
    <rPh sb="43" eb="45">
      <t>イリョウ</t>
    </rPh>
    <rPh sb="46" eb="48">
      <t>ジンドウ</t>
    </rPh>
    <rPh sb="48" eb="50">
      <t>シエン</t>
    </rPh>
    <rPh sb="51" eb="52">
      <t>オコナ</t>
    </rPh>
    <rPh sb="57" eb="58">
      <t>ホカ</t>
    </rPh>
    <rPh sb="59" eb="61">
      <t>シュダン</t>
    </rPh>
    <rPh sb="62" eb="64">
      <t>ホウホウ</t>
    </rPh>
    <rPh sb="64" eb="65">
      <t>ナド</t>
    </rPh>
    <rPh sb="68" eb="70">
      <t>ドウヨウ</t>
    </rPh>
    <rPh sb="71" eb="73">
      <t>カツドウ</t>
    </rPh>
    <rPh sb="74" eb="75">
      <t>オコナ</t>
    </rPh>
    <rPh sb="79" eb="81">
      <t>コンナン</t>
    </rPh>
    <phoneticPr fontId="5"/>
  </si>
  <si>
    <t>平成２９年度から開始した事業であり，単位あたりコストは未確定。成果実績は未確定。</t>
    <phoneticPr fontId="5"/>
  </si>
  <si>
    <t>活動資金の多くが寄付によって賄われており，資金使途の透明性を確保する取組が実施されている。</t>
    <phoneticPr fontId="5"/>
  </si>
  <si>
    <t>繰越額は発生しない見込みである。</t>
    <rPh sb="0" eb="3">
      <t>クリコシガク</t>
    </rPh>
    <rPh sb="4" eb="6">
      <t>ハッセイ</t>
    </rPh>
    <rPh sb="9" eb="11">
      <t>ミコ</t>
    </rPh>
    <phoneticPr fontId="5"/>
  </si>
  <si>
    <t>平成２９年度から開始した事業であり，活動実績は未確定。</t>
    <rPh sb="18" eb="20">
      <t>カツドウ</t>
    </rPh>
    <rPh sb="20" eb="22">
      <t>ジッセキ</t>
    </rPh>
    <rPh sb="23" eb="26">
      <t>ミカクテイ</t>
    </rPh>
    <phoneticPr fontId="5"/>
  </si>
  <si>
    <t>医療機材等は有効に活用されている。</t>
    <rPh sb="0" eb="2">
      <t>イリョウ</t>
    </rPh>
    <rPh sb="2" eb="4">
      <t>キザイ</t>
    </rPh>
    <rPh sb="4" eb="5">
      <t>ナド</t>
    </rPh>
    <rPh sb="6" eb="8">
      <t>ユウコウ</t>
    </rPh>
    <rPh sb="9" eb="11">
      <t>カツヨウ</t>
    </rPh>
    <phoneticPr fontId="5"/>
  </si>
  <si>
    <t>本拠出は，以下の形で，PDCAサイクルを確保している。
①計画段階（Plan）：プロジェクト・プロポーザルの精査，意見交換。
②実施段階（Do）：予算拠出，案件実施，モニタリング。
③評価段階（Check）：中間報告書，最終報告書により，成果実績等を確認・評価。
④フォローアップ段階（Act）：成果実績等を踏まえ，問題点及び改善の提案等について意見交換。次期プロジェクトへの反映。</t>
    <rPh sb="0" eb="1">
      <t>ホン</t>
    </rPh>
    <rPh sb="1" eb="3">
      <t>キョシュツ</t>
    </rPh>
    <rPh sb="5" eb="7">
      <t>イカ</t>
    </rPh>
    <rPh sb="8" eb="9">
      <t>カタチ</t>
    </rPh>
    <rPh sb="20" eb="22">
      <t>カクホ</t>
    </rPh>
    <rPh sb="29" eb="31">
      <t>ケイカク</t>
    </rPh>
    <rPh sb="31" eb="33">
      <t>ダンカイ</t>
    </rPh>
    <rPh sb="54" eb="56">
      <t>セイサ</t>
    </rPh>
    <rPh sb="57" eb="59">
      <t>イケン</t>
    </rPh>
    <rPh sb="59" eb="61">
      <t>コウカン</t>
    </rPh>
    <rPh sb="64" eb="66">
      <t>ジッシ</t>
    </rPh>
    <rPh sb="66" eb="68">
      <t>ダンカイ</t>
    </rPh>
    <rPh sb="73" eb="75">
      <t>ヨサン</t>
    </rPh>
    <rPh sb="75" eb="77">
      <t>キョシュツ</t>
    </rPh>
    <rPh sb="78" eb="80">
      <t>アンケン</t>
    </rPh>
    <rPh sb="80" eb="82">
      <t>ジッシ</t>
    </rPh>
    <rPh sb="92" eb="94">
      <t>ヒョウカ</t>
    </rPh>
    <rPh sb="94" eb="96">
      <t>ダンカイ</t>
    </rPh>
    <rPh sb="104" eb="106">
      <t>チュウカン</t>
    </rPh>
    <rPh sb="106" eb="109">
      <t>ホウコクショ</t>
    </rPh>
    <rPh sb="110" eb="112">
      <t>サイシュウ</t>
    </rPh>
    <rPh sb="112" eb="115">
      <t>ホウコクショ</t>
    </rPh>
    <rPh sb="119" eb="121">
      <t>セイカ</t>
    </rPh>
    <rPh sb="121" eb="123">
      <t>ジッセキ</t>
    </rPh>
    <rPh sb="123" eb="124">
      <t>ナド</t>
    </rPh>
    <rPh sb="125" eb="127">
      <t>カクニン</t>
    </rPh>
    <rPh sb="128" eb="130">
      <t>ヒョウカ</t>
    </rPh>
    <rPh sb="140" eb="142">
      <t>ダンカイ</t>
    </rPh>
    <rPh sb="148" eb="150">
      <t>セイカ</t>
    </rPh>
    <rPh sb="150" eb="152">
      <t>ジッセキ</t>
    </rPh>
    <rPh sb="152" eb="153">
      <t>ナド</t>
    </rPh>
    <rPh sb="154" eb="155">
      <t>フ</t>
    </rPh>
    <rPh sb="158" eb="161">
      <t>モンダイテン</t>
    </rPh>
    <rPh sb="161" eb="162">
      <t>オヨ</t>
    </rPh>
    <rPh sb="163" eb="165">
      <t>カイゼン</t>
    </rPh>
    <rPh sb="166" eb="168">
      <t>テイアン</t>
    </rPh>
    <rPh sb="168" eb="169">
      <t>ナド</t>
    </rPh>
    <rPh sb="173" eb="175">
      <t>イケン</t>
    </rPh>
    <rPh sb="175" eb="177">
      <t>コウカン</t>
    </rPh>
    <rPh sb="178" eb="180">
      <t>ジキ</t>
    </rPh>
    <rPh sb="188" eb="190">
      <t>ハンエイ</t>
    </rPh>
    <phoneticPr fontId="5"/>
  </si>
  <si>
    <t>拠出金</t>
    <rPh sb="0" eb="3">
      <t>キョシュツキン</t>
    </rPh>
    <phoneticPr fontId="5"/>
  </si>
  <si>
    <t>国境なき医師団</t>
    <rPh sb="0" eb="2">
      <t>コッキョウ</t>
    </rPh>
    <rPh sb="4" eb="7">
      <t>イシダン</t>
    </rPh>
    <phoneticPr fontId="5"/>
  </si>
  <si>
    <t>個別事業形成・事業の実施</t>
    <rPh sb="0" eb="2">
      <t>コベツ</t>
    </rPh>
    <rPh sb="2" eb="4">
      <t>ジギョウ</t>
    </rPh>
    <rPh sb="4" eb="6">
      <t>ケイセイ</t>
    </rPh>
    <rPh sb="7" eb="9">
      <t>ジギョウ</t>
    </rPh>
    <rPh sb="10" eb="12">
      <t>ジッシ</t>
    </rPh>
    <phoneticPr fontId="5"/>
  </si>
  <si>
    <t>○</t>
  </si>
  <si>
    <t>－</t>
    <phoneticPr fontId="5"/>
  </si>
  <si>
    <t>－</t>
    <phoneticPr fontId="5"/>
  </si>
  <si>
    <t>-</t>
    <phoneticPr fontId="5"/>
  </si>
  <si>
    <t>‐</t>
  </si>
  <si>
    <t>無</t>
  </si>
  <si>
    <t>㎡</t>
    <phoneticPr fontId="5"/>
  </si>
  <si>
    <t>台</t>
    <rPh sb="0" eb="1">
      <t>ダイ</t>
    </rPh>
    <phoneticPr fontId="5"/>
  </si>
  <si>
    <t>人</t>
    <rPh sb="0" eb="1">
      <t>ニン</t>
    </rPh>
    <phoneticPr fontId="5"/>
  </si>
  <si>
    <t>国別開発協力第二課
国際保健政策室</t>
    <rPh sb="0" eb="2">
      <t>クニベツ</t>
    </rPh>
    <rPh sb="2" eb="4">
      <t>カイハツ</t>
    </rPh>
    <rPh sb="4" eb="6">
      <t>キョウリョク</t>
    </rPh>
    <rPh sb="6" eb="9">
      <t>ダイニカ</t>
    </rPh>
    <phoneticPr fontId="5"/>
  </si>
  <si>
    <t>課長　寺田　広紀
室長　鷲見 学</t>
    <rPh sb="0" eb="2">
      <t>カチョウ</t>
    </rPh>
    <rPh sb="3" eb="5">
      <t>テラダ</t>
    </rPh>
    <rPh sb="6" eb="7">
      <t>ヒロ</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</si>
  <si>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</si>
  <si>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</si>
  <si>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①バングラデシュにおける社会安定化支援（以下①と省略）
　２０１７年８月のミャンマーにおける武力衝突を受け，約７０万人避難民が流入しているバングラデシュ・コックスバザールにおいて深刻な治安悪化が懸念されているため，避難民の生活環境改善を支援し，社会安定化を図る。
②中東・北アフリカ地域等における人道・テロ対策・社会安定化支援（以下②と省略）
　ガザ地区では、紛争の被害のほか、日常生活における火傷を負った多くの子供が日々診療所へ運ばれてくるが、電力不足や診療所の能力不足により、十分な手当がされず、重大な感染症を引き起こすおそれがあるため、熱傷及び外傷の専門的かつ包括的な処理能力向上を図る。</t>
    <rPh sb="12" eb="14">
      <t>シャカイ</t>
    </rPh>
    <rPh sb="14" eb="17">
      <t>アンテイカ</t>
    </rPh>
    <rPh sb="17" eb="19">
      <t>シエン</t>
    </rPh>
    <rPh sb="20" eb="22">
      <t>イカ</t>
    </rPh>
    <rPh sb="24" eb="26">
      <t>ショウリャク</t>
    </rPh>
    <rPh sb="33" eb="34">
      <t>ネン</t>
    </rPh>
    <rPh sb="35" eb="36">
      <t>ガツ</t>
    </rPh>
    <rPh sb="46" eb="48">
      <t>ブリョク</t>
    </rPh>
    <rPh sb="48" eb="50">
      <t>ショウトツ</t>
    </rPh>
    <rPh sb="51" eb="52">
      <t>ウ</t>
    </rPh>
    <rPh sb="54" eb="55">
      <t>ヤク</t>
    </rPh>
    <rPh sb="57" eb="59">
      <t>マンニン</t>
    </rPh>
    <rPh sb="59" eb="62">
      <t>ヒナンミン</t>
    </rPh>
    <rPh sb="63" eb="65">
      <t>リュウニュウ</t>
    </rPh>
    <rPh sb="89" eb="91">
      <t>シンコク</t>
    </rPh>
    <rPh sb="92" eb="94">
      <t>チアン</t>
    </rPh>
    <rPh sb="94" eb="96">
      <t>アッカ</t>
    </rPh>
    <rPh sb="97" eb="99">
      <t>ケネン</t>
    </rPh>
    <rPh sb="107" eb="110">
      <t>ヒナンミン</t>
    </rPh>
    <rPh sb="111" eb="113">
      <t>セイカツ</t>
    </rPh>
    <rPh sb="113" eb="115">
      <t>カンキョウ</t>
    </rPh>
    <rPh sb="115" eb="117">
      <t>カイゼン</t>
    </rPh>
    <rPh sb="118" eb="120">
      <t>シエン</t>
    </rPh>
    <rPh sb="122" eb="124">
      <t>シャカイ</t>
    </rPh>
    <rPh sb="124" eb="127">
      <t>アンテイカ</t>
    </rPh>
    <rPh sb="128" eb="129">
      <t>ハカ</t>
    </rPh>
    <rPh sb="134" eb="136">
      <t>チュウトウ</t>
    </rPh>
    <rPh sb="137" eb="138">
      <t>キタ</t>
    </rPh>
    <rPh sb="142" eb="144">
      <t>チイキ</t>
    </rPh>
    <rPh sb="144" eb="145">
      <t>トウ</t>
    </rPh>
    <rPh sb="149" eb="151">
      <t>ジンドウ</t>
    </rPh>
    <rPh sb="154" eb="156">
      <t>タイサク</t>
    </rPh>
    <rPh sb="157" eb="159">
      <t>シャカイ</t>
    </rPh>
    <rPh sb="159" eb="162">
      <t>アンテイカ</t>
    </rPh>
    <rPh sb="162" eb="164">
      <t>シエン</t>
    </rPh>
    <rPh sb="165" eb="167">
      <t>イカ</t>
    </rPh>
    <rPh sb="169" eb="171">
      <t>ショウリャク</t>
    </rPh>
    <phoneticPr fontId="5"/>
  </si>
  <si>
    <t>①バングラデシュ国内のミャンマーからの避難民が流入する地域において，避難民の死亡率および罹患率の減少を目的として，基礎的医療，入院治療，救急医療サービスの提供や感染症の監視と拡大予防のための活動を実施する。
②ガザ地区において，火傷及び外傷を負った患者への医療支援を通じ，それらの治療に関する専門的な包括管理の強化を図る。具体的には以下のとおり。
１．熱傷及び外傷の手当て，理学療法，職業療法に関するセミナーの開催
２．保健庁，UNRWAクリニック等による患者紹介制度の促進のため訪問医療の実施
３．実地研修を理学療法研修生の能力向上
４．日常の火傷のリスクと児童保護に関する啓蒙活動の実施
５．メディア等を利用した医療施設におけるキャンペーンの拡大</t>
    <rPh sb="8" eb="10">
      <t>コクナイ</t>
    </rPh>
    <rPh sb="19" eb="22">
      <t>ヒナンミン</t>
    </rPh>
    <rPh sb="23" eb="25">
      <t>リュウニュウ</t>
    </rPh>
    <rPh sb="27" eb="29">
      <t>チイキ</t>
    </rPh>
    <rPh sb="34" eb="37">
      <t>ヒナンミン</t>
    </rPh>
    <rPh sb="38" eb="41">
      <t>シボウリツ</t>
    </rPh>
    <rPh sb="44" eb="47">
      <t>リカンリツ</t>
    </rPh>
    <rPh sb="48" eb="50">
      <t>ゲンショウ</t>
    </rPh>
    <rPh sb="51" eb="53">
      <t>モクテキ</t>
    </rPh>
    <rPh sb="57" eb="60">
      <t>キソテキ</t>
    </rPh>
    <rPh sb="60" eb="62">
      <t>イリョウ</t>
    </rPh>
    <rPh sb="63" eb="65">
      <t>ニュウイン</t>
    </rPh>
    <rPh sb="65" eb="67">
      <t>チリョウ</t>
    </rPh>
    <rPh sb="68" eb="70">
      <t>キュウキュウ</t>
    </rPh>
    <rPh sb="70" eb="72">
      <t>イリョウ</t>
    </rPh>
    <rPh sb="77" eb="79">
      <t>テイキョウ</t>
    </rPh>
    <rPh sb="80" eb="83">
      <t>カンセンショウ</t>
    </rPh>
    <rPh sb="84" eb="86">
      <t>カンシ</t>
    </rPh>
    <rPh sb="87" eb="89">
      <t>カクダイ</t>
    </rPh>
    <rPh sb="89" eb="91">
      <t>ヨボウ</t>
    </rPh>
    <rPh sb="95" eb="97">
      <t>カツドウ</t>
    </rPh>
    <rPh sb="98" eb="100">
      <t>ジッシ</t>
    </rPh>
    <rPh sb="108" eb="110">
      <t>チク</t>
    </rPh>
    <rPh sb="115" eb="117">
      <t>ヤケド</t>
    </rPh>
    <rPh sb="117" eb="118">
      <t>オヨ</t>
    </rPh>
    <rPh sb="119" eb="121">
      <t>ガイショウ</t>
    </rPh>
    <rPh sb="122" eb="123">
      <t>オ</t>
    </rPh>
    <rPh sb="125" eb="127">
      <t>カンジャ</t>
    </rPh>
    <rPh sb="129" eb="131">
      <t>イリョウ</t>
    </rPh>
    <rPh sb="131" eb="133">
      <t>シエン</t>
    </rPh>
    <rPh sb="134" eb="135">
      <t>ツウ</t>
    </rPh>
    <rPh sb="141" eb="143">
      <t>チリョウ</t>
    </rPh>
    <rPh sb="144" eb="145">
      <t>カン</t>
    </rPh>
    <rPh sb="147" eb="150">
      <t>センモンテキ</t>
    </rPh>
    <rPh sb="151" eb="153">
      <t>ホウカツ</t>
    </rPh>
    <rPh sb="153" eb="155">
      <t>カンリ</t>
    </rPh>
    <rPh sb="156" eb="158">
      <t>キョウカ</t>
    </rPh>
    <rPh sb="159" eb="160">
      <t>ハカ</t>
    </rPh>
    <rPh sb="162" eb="165">
      <t>グタイテキ</t>
    </rPh>
    <rPh sb="167" eb="169">
      <t>イカ</t>
    </rPh>
    <phoneticPr fontId="5"/>
  </si>
  <si>
    <t>①出産前検診数   計7,100人</t>
    <rPh sb="1" eb="4">
      <t>シュッサンマエ</t>
    </rPh>
    <rPh sb="4" eb="6">
      <t>ケンシン</t>
    </rPh>
    <rPh sb="6" eb="7">
      <t>スウ</t>
    </rPh>
    <rPh sb="10" eb="11">
      <t>ケイ</t>
    </rPh>
    <rPh sb="16" eb="17">
      <t>ニン</t>
    </rPh>
    <phoneticPr fontId="5"/>
  </si>
  <si>
    <t>①出産介助数　　　計2,400人</t>
    <rPh sb="1" eb="3">
      <t>シュッサン</t>
    </rPh>
    <rPh sb="3" eb="5">
      <t>カイジョ</t>
    </rPh>
    <rPh sb="5" eb="6">
      <t>スウ</t>
    </rPh>
    <rPh sb="9" eb="10">
      <t>ケイ</t>
    </rPh>
    <rPh sb="15" eb="16">
      <t>ニン</t>
    </rPh>
    <phoneticPr fontId="5"/>
  </si>
  <si>
    <t>①トイレ設置数　　　計500台</t>
    <rPh sb="4" eb="7">
      <t>セッチスウ</t>
    </rPh>
    <rPh sb="10" eb="11">
      <t>ケイ</t>
    </rPh>
    <rPh sb="14" eb="15">
      <t>ダイ</t>
    </rPh>
    <phoneticPr fontId="5"/>
  </si>
  <si>
    <t>①給水量　　　計90,000㎡</t>
    <rPh sb="1" eb="3">
      <t>キュウスイ</t>
    </rPh>
    <rPh sb="3" eb="4">
      <t>リョウ</t>
    </rPh>
    <rPh sb="7" eb="8">
      <t>ケイ</t>
    </rPh>
    <phoneticPr fontId="5"/>
  </si>
  <si>
    <t>①総事業費／総裨益者数
（注）年度をまたぐ案件であるため，右欄に単年度実績を記載することは困難であるが，事業全体として，本事業費99.9百万円を総裨益者数500,000人（想定）で割ると単位当たりコストは198.00円となる。　　　　　　　　　　　　</t>
    <rPh sb="1" eb="4">
      <t>ソウジギョウ</t>
    </rPh>
    <rPh sb="4" eb="5">
      <t>ヒ</t>
    </rPh>
    <rPh sb="6" eb="7">
      <t>ソウ</t>
    </rPh>
    <rPh sb="7" eb="9">
      <t>ヒエキ</t>
    </rPh>
    <rPh sb="9" eb="10">
      <t>シャ</t>
    </rPh>
    <rPh sb="10" eb="11">
      <t>スウ</t>
    </rPh>
    <rPh sb="13" eb="14">
      <t>チュウ</t>
    </rPh>
    <rPh sb="15" eb="17">
      <t>ネンド</t>
    </rPh>
    <rPh sb="21" eb="23">
      <t>アンケン</t>
    </rPh>
    <rPh sb="29" eb="31">
      <t>ウラン</t>
    </rPh>
    <rPh sb="32" eb="35">
      <t>タンネンド</t>
    </rPh>
    <rPh sb="35" eb="37">
      <t>ジッセキ</t>
    </rPh>
    <rPh sb="38" eb="40">
      <t>キサイ</t>
    </rPh>
    <rPh sb="45" eb="47">
      <t>コンナン</t>
    </rPh>
    <rPh sb="52" eb="54">
      <t>ジギョウ</t>
    </rPh>
    <rPh sb="54" eb="56">
      <t>ゼンタイ</t>
    </rPh>
    <rPh sb="60" eb="61">
      <t>ホン</t>
    </rPh>
    <rPh sb="61" eb="63">
      <t>ジギョウ</t>
    </rPh>
    <rPh sb="63" eb="64">
      <t>ヒ</t>
    </rPh>
    <rPh sb="68" eb="69">
      <t>ヒャク</t>
    </rPh>
    <rPh sb="69" eb="71">
      <t>マンエン</t>
    </rPh>
    <rPh sb="72" eb="73">
      <t>ソウ</t>
    </rPh>
    <rPh sb="73" eb="75">
      <t>ヒエキ</t>
    </rPh>
    <rPh sb="75" eb="76">
      <t>シャ</t>
    </rPh>
    <rPh sb="76" eb="77">
      <t>スウ</t>
    </rPh>
    <rPh sb="84" eb="85">
      <t>ニン</t>
    </rPh>
    <rPh sb="86" eb="88">
      <t>ソウテイ</t>
    </rPh>
    <rPh sb="90" eb="91">
      <t>ワ</t>
    </rPh>
    <rPh sb="93" eb="95">
      <t>タンイ</t>
    </rPh>
    <rPh sb="95" eb="96">
      <t>ア</t>
    </rPh>
    <rPh sb="108" eb="109">
      <t>エン</t>
    </rPh>
    <phoneticPr fontId="5"/>
  </si>
  <si>
    <t>基本目標Ⅵ　経済協力：政府開発援助（二国間）又は多国間の開発協力を通じ，国際社会の平和と安定及び繁栄の確保に貢献し，これにより我が国の平和と安全の維持，更なる反映の実現といった国益を確保すること。
基本目標VII 分担金・拠出金：国際機関等を通じて我が国の国際貢献を拡充し，日本にとって望ましい国際環境を確保すること。</t>
    <rPh sb="100" eb="102">
      <t>キホ_x0000_</t>
    </rPh>
    <rPh sb="102" eb="104">
      <t>d_x0002__x0003_f_x0002_</t>
    </rPh>
    <rPh sb="108" eb="111">
      <t>_x0008_l_x0003__x000E_p_x0003_</t>
    </rPh>
    <rPh sb="112" eb="115">
      <t>_x0015_t_x0002__x0019_v_x0002__x001C_</t>
    </rPh>
    <rPh sb="116" eb="118">
      <t>x_x0001__x001E_z</t>
    </rPh>
    <rPh sb="118" eb="120">
      <t>_x0001_ }</t>
    </rPh>
    <rPh sb="120" eb="121">
      <t>_x0001_!</t>
    </rPh>
    <rPh sb="122" eb="123">
      <t>_x0001_</t>
    </rPh>
    <rPh sb="125" eb="126">
      <t>#</t>
    </rPh>
    <rPh sb="127" eb="128">
      <t>_x0002_</t>
    </rPh>
    <rPh sb="129" eb="131">
      <t>'_x0002_+</t>
    </rPh>
    <rPh sb="131" eb="133">
      <t>_x0002_0</t>
    </rPh>
    <rPh sb="134" eb="136">
      <t>_x0002_3_x0001_5</t>
    </rPh>
    <rPh sb="138" eb="140">
      <t>_x0002_9</t>
    </rPh>
    <rPh sb="144" eb="145">
      <t>_x0002_</t>
    </rPh>
    <rPh sb="148" eb="150">
      <t>&gt;_x0002__x0000_</t>
    </rPh>
    <rPh sb="150" eb="152">
      <t>_x0000__x0000__x0000_I_x0000_</t>
    </rPh>
    <rPh sb="153" eb="155">
      <t/>
    </rPh>
    <phoneticPr fontId="5"/>
  </si>
  <si>
    <t>施策Ⅳ–２　地球規模の諸課題への取組み（１　人間の安全保障の推進と我が国の貢献）
施策VII-3 国際機関を通じた地球規模の諸問題に係る国際貢献</t>
    <rPh sb="42" eb="44">
      <t>シサク</t>
    </rPh>
    <rPh sb="50" eb="52">
      <t>コクサイ</t>
    </rPh>
    <rPh sb="52" eb="54">
      <t>キカン</t>
    </rPh>
    <rPh sb="55" eb="56">
      <t>ツウ</t>
    </rPh>
    <rPh sb="58" eb="60">
      <t>チキュウ</t>
    </rPh>
    <rPh sb="60" eb="62">
      <t>キボ</t>
    </rPh>
    <rPh sb="63" eb="66">
      <t>ショモンダイ</t>
    </rPh>
    <rPh sb="67" eb="68">
      <t>カカ</t>
    </rPh>
    <rPh sb="69" eb="71">
      <t>コクサイ</t>
    </rPh>
    <rPh sb="71" eb="73">
      <t>コウケン</t>
    </rPh>
    <phoneticPr fontId="5"/>
  </si>
  <si>
    <t>緊急の必要性に対して，専門的な医療チームの対応が不可欠であり，地方自治体や民間による対応は困難。</t>
    <rPh sb="7" eb="8">
      <t>タイ</t>
    </rPh>
    <rPh sb="11" eb="14">
      <t>センモンテキ</t>
    </rPh>
    <rPh sb="15" eb="17">
      <t>イリョウ</t>
    </rPh>
    <rPh sb="21" eb="23">
      <t>タイオウ</t>
    </rPh>
    <rPh sb="24" eb="27">
      <t>フカケツ</t>
    </rPh>
    <rPh sb="31" eb="33">
      <t>チホウ</t>
    </rPh>
    <rPh sb="33" eb="36">
      <t>ジチタイ</t>
    </rPh>
    <rPh sb="37" eb="39">
      <t>ミンカン</t>
    </rPh>
    <rPh sb="42" eb="44">
      <t>タイオウ</t>
    </rPh>
    <rPh sb="45" eb="47">
      <t>コンナン</t>
    </rPh>
    <phoneticPr fontId="5"/>
  </si>
  <si>
    <t>いずれも平成２９年度単年度で実施している事業であり，事業実績は未確定であるが，我が国拠出金は効果的かつ効率的に活用される見込みである。
また，国境なき医師団は，これまでもパレスチナ保健省，ＵＮＲＷＡと連携して事業を実施してきており，関係機関のネットワーク，ツール等を活用する等協力をさらに進めることが効果的。パレスチナ地域は紛争が続いている地域であり，同地での事業については大使館を含む関係者が緊密に連携して取り組むことが必要。</t>
    <rPh sb="4" eb="6">
      <t>ヘイセイ</t>
    </rPh>
    <rPh sb="8" eb="10">
      <t>ネンド</t>
    </rPh>
    <rPh sb="10" eb="13">
      <t>タンネンド</t>
    </rPh>
    <rPh sb="14" eb="16">
      <t>ジッシ</t>
    </rPh>
    <rPh sb="20" eb="22">
      <t>ジギョウ</t>
    </rPh>
    <rPh sb="26" eb="28">
      <t>ジギョウ</t>
    </rPh>
    <rPh sb="28" eb="30">
      <t>ジッセキ</t>
    </rPh>
    <rPh sb="31" eb="34">
      <t>ミカクテイ</t>
    </rPh>
    <rPh sb="39" eb="40">
      <t>ワ</t>
    </rPh>
    <rPh sb="41" eb="42">
      <t>クニ</t>
    </rPh>
    <rPh sb="42" eb="45">
      <t>キョシュツキン</t>
    </rPh>
    <rPh sb="46" eb="49">
      <t>コウカテキ</t>
    </rPh>
    <rPh sb="51" eb="54">
      <t>コウリツテキ</t>
    </rPh>
    <rPh sb="55" eb="57">
      <t>カツヨウ</t>
    </rPh>
    <rPh sb="60" eb="62">
      <t>ミコ</t>
    </rPh>
    <rPh sb="176" eb="178">
      <t>ドウチ</t>
    </rPh>
    <phoneticPr fontId="5"/>
  </si>
  <si>
    <t>引き続き，我が国拠出金が効果的かつ効率的に活用されているか，報告書等により点検を行うとともに，国境なき医師団や関係機関が緊密に連携して取り組み，費用対効果の高い事業の実施を目指す。</t>
    <rPh sb="0" eb="1">
      <t>ヒ</t>
    </rPh>
    <rPh sb="2" eb="3">
      <t>ツヅ</t>
    </rPh>
    <rPh sb="5" eb="6">
      <t>ワ</t>
    </rPh>
    <rPh sb="7" eb="8">
      <t>クニ</t>
    </rPh>
    <rPh sb="8" eb="11">
      <t>キョシュツキン</t>
    </rPh>
    <rPh sb="12" eb="15">
      <t>コウカテキ</t>
    </rPh>
    <rPh sb="17" eb="20">
      <t>コウリツテキ</t>
    </rPh>
    <rPh sb="21" eb="23">
      <t>カツヨウ</t>
    </rPh>
    <rPh sb="30" eb="33">
      <t>ホウコクショ</t>
    </rPh>
    <rPh sb="33" eb="34">
      <t>ナド</t>
    </rPh>
    <rPh sb="37" eb="39">
      <t>テンケン</t>
    </rPh>
    <rPh sb="40" eb="41">
      <t>オコナ</t>
    </rPh>
    <phoneticPr fontId="5"/>
  </si>
  <si>
    <t>バングラデシュにおける社会安定化支援</t>
    <phoneticPr fontId="5"/>
  </si>
  <si>
    <t>中東・北アフリカ地域等における人道・テロ対策・社会安定化支援</t>
    <phoneticPr fontId="5"/>
  </si>
  <si>
    <t>避難民が大量に押し寄せ，周辺地域の治安悪化が懸念される地域において，国際社会の平和と安定に貢献する支援は，我が国の開発協力の重点政策であり，本事業の実施は同方針と合致する。ミャンマーから多くの避難民が流入しているバングラデシュ及び中東安定化の要となるパレスチナは，この観点から優先度が高い地域である。</t>
    <rPh sb="0" eb="3">
      <t>ヒナンミン</t>
    </rPh>
    <rPh sb="4" eb="6">
      <t>タイリョウ</t>
    </rPh>
    <rPh sb="7" eb="8">
      <t>オ</t>
    </rPh>
    <rPh sb="9" eb="10">
      <t>ヨ</t>
    </rPh>
    <rPh sb="113" eb="114">
      <t>オヨ</t>
    </rPh>
    <rPh sb="115" eb="117">
      <t>チュウトウ</t>
    </rPh>
    <rPh sb="117" eb="120">
      <t>アンテイカ</t>
    </rPh>
    <rPh sb="121" eb="122">
      <t>カナメ</t>
    </rPh>
    <phoneticPr fontId="5"/>
  </si>
  <si>
    <t>人</t>
    <rPh sb="0" eb="1">
      <t>ニン</t>
    </rPh>
    <phoneticPr fontId="5"/>
  </si>
  <si>
    <t>①平成30年度末までに2,400人の入院患者を受入れる。</t>
    <rPh sb="1" eb="3">
      <t>ヘイセイ</t>
    </rPh>
    <rPh sb="5" eb="7">
      <t>ネンド</t>
    </rPh>
    <rPh sb="7" eb="8">
      <t>マツ</t>
    </rPh>
    <rPh sb="16" eb="17">
      <t>ニン</t>
    </rPh>
    <rPh sb="18" eb="20">
      <t>ニュウイン</t>
    </rPh>
    <rPh sb="20" eb="22">
      <t>カンジャ</t>
    </rPh>
    <rPh sb="23" eb="25">
      <t>ウケイ</t>
    </rPh>
    <phoneticPr fontId="5"/>
  </si>
  <si>
    <t>①平成30年度末までに96,000人の外来患者を受入れる。</t>
    <rPh sb="1" eb="3">
      <t>ヘイセイ</t>
    </rPh>
    <rPh sb="5" eb="7">
      <t>ネンド</t>
    </rPh>
    <rPh sb="7" eb="8">
      <t>マツ</t>
    </rPh>
    <rPh sb="17" eb="18">
      <t>ニン</t>
    </rPh>
    <rPh sb="19" eb="21">
      <t>ガイライ</t>
    </rPh>
    <rPh sb="21" eb="23">
      <t>カンジャ</t>
    </rPh>
    <rPh sb="24" eb="26">
      <t>ウケイ</t>
    </rPh>
    <phoneticPr fontId="5"/>
  </si>
  <si>
    <t>②平成30年度末までに熱傷や外傷の手当や理学療法等を受けられる患者数を7,800人とする。</t>
    <rPh sb="1" eb="3">
      <t>ヘイセイ</t>
    </rPh>
    <rPh sb="5" eb="7">
      <t>ネンド</t>
    </rPh>
    <rPh sb="7" eb="8">
      <t>マツ</t>
    </rPh>
    <rPh sb="11" eb="13">
      <t>ネッショウ</t>
    </rPh>
    <rPh sb="40" eb="41">
      <t>ニン</t>
    </rPh>
    <phoneticPr fontId="5"/>
  </si>
  <si>
    <t>熱傷や外傷の手当や理学療法等を受けられる患者数</t>
    <phoneticPr fontId="5"/>
  </si>
  <si>
    <t>日常における熱傷や外傷のリスクについての知識が向上する住民数</t>
    <phoneticPr fontId="5"/>
  </si>
  <si>
    <t>バングラデシュでは，武力衝突によりミャンマーから７０万人以上の避難民が流入している。かかる状況で，避難民への緊急人道支援の必要性は高く，また，避難民の生活環境悪化はバングラデシュ国内の治安を悪化させ，ひいては国際社会の不安定要素となりかねない。
また，パレスチナに関しては，国際社会の関心も高く，持続可能な開発目標に定められたユニバーサル・ヘルス・カバレッジの達成にも通じる事業。
したがって，我が国が国際社会で求められる役割を果たしていくためにも，本事業の実施の意義は高く，国民や社会のニーズを的確に反映していると言える。</t>
    <rPh sb="10" eb="12">
      <t>ブリョク</t>
    </rPh>
    <rPh sb="12" eb="14">
      <t>ショウトツ</t>
    </rPh>
    <rPh sb="26" eb="28">
      <t>マンニン</t>
    </rPh>
    <rPh sb="28" eb="30">
      <t>イジョウ</t>
    </rPh>
    <rPh sb="31" eb="34">
      <t>ヒナンミン</t>
    </rPh>
    <rPh sb="35" eb="37">
      <t>リュウニュウ</t>
    </rPh>
    <rPh sb="45" eb="47">
      <t>ジョウキョウ</t>
    </rPh>
    <rPh sb="49" eb="52">
      <t>ヒナンミン</t>
    </rPh>
    <rPh sb="54" eb="56">
      <t>キンキュウ</t>
    </rPh>
    <rPh sb="56" eb="58">
      <t>ジンドウ</t>
    </rPh>
    <rPh sb="58" eb="60">
      <t>シエン</t>
    </rPh>
    <rPh sb="61" eb="63">
      <t>ヒツヨウ</t>
    </rPh>
    <rPh sb="63" eb="64">
      <t>セイ</t>
    </rPh>
    <rPh sb="65" eb="66">
      <t>タカ</t>
    </rPh>
    <rPh sb="71" eb="74">
      <t>ヒナンミン</t>
    </rPh>
    <rPh sb="75" eb="77">
      <t>セイカツ</t>
    </rPh>
    <rPh sb="77" eb="79">
      <t>カンキョウ</t>
    </rPh>
    <rPh sb="79" eb="81">
      <t>アッカ</t>
    </rPh>
    <rPh sb="89" eb="91">
      <t>コクナイ</t>
    </rPh>
    <rPh sb="92" eb="94">
      <t>チアン</t>
    </rPh>
    <rPh sb="95" eb="97">
      <t>アッカ</t>
    </rPh>
    <rPh sb="104" eb="106">
      <t>コクサイ</t>
    </rPh>
    <rPh sb="106" eb="108">
      <t>シャカイ</t>
    </rPh>
    <rPh sb="109" eb="112">
      <t>フアンテイ</t>
    </rPh>
    <rPh sb="112" eb="114">
      <t>ヨウソ</t>
    </rPh>
    <rPh sb="132" eb="133">
      <t>カン</t>
    </rPh>
    <rPh sb="137" eb="139">
      <t>コクサイ</t>
    </rPh>
    <rPh sb="139" eb="141">
      <t>シャカイ</t>
    </rPh>
    <rPh sb="142" eb="144">
      <t>カンシン</t>
    </rPh>
    <rPh sb="145" eb="146">
      <t>タカ</t>
    </rPh>
    <rPh sb="197" eb="198">
      <t>ワ</t>
    </rPh>
    <rPh sb="199" eb="200">
      <t>クニ</t>
    </rPh>
    <rPh sb="201" eb="203">
      <t>コクサイ</t>
    </rPh>
    <rPh sb="203" eb="205">
      <t>シャカイ</t>
    </rPh>
    <rPh sb="206" eb="207">
      <t>モト</t>
    </rPh>
    <rPh sb="211" eb="213">
      <t>ヤクワリ</t>
    </rPh>
    <rPh sb="214" eb="215">
      <t>ハ</t>
    </rPh>
    <rPh sb="225" eb="226">
      <t>ホン</t>
    </rPh>
    <rPh sb="226" eb="228">
      <t>ジギョウ</t>
    </rPh>
    <rPh sb="229" eb="231">
      <t>ジッシ</t>
    </rPh>
    <rPh sb="232" eb="234">
      <t>イギ</t>
    </rPh>
    <rPh sb="235" eb="236">
      <t>タカ</t>
    </rPh>
    <rPh sb="238" eb="240">
      <t>コクミン</t>
    </rPh>
    <rPh sb="241" eb="243">
      <t>シャカイ</t>
    </rPh>
    <rPh sb="248" eb="250">
      <t>テキカク</t>
    </rPh>
    <rPh sb="251" eb="253">
      <t>ハンエイ</t>
    </rPh>
    <rPh sb="258" eb="259">
      <t>イ</t>
    </rPh>
    <phoneticPr fontId="5"/>
  </si>
  <si>
    <t>A.国境なき医師団</t>
    <rPh sb="2" eb="4">
      <t>コッキョウ</t>
    </rPh>
    <rPh sb="6" eb="9">
      <t>イシダン</t>
    </rPh>
    <phoneticPr fontId="5"/>
  </si>
  <si>
    <t>①ミャンマーからの多くの避難民を抱えるバングラデシュにおいて，保健・衛生分野を中心に避難民の基礎的な環境の確保を行うことは，周辺地域の安定及び我が国が掲げる人間の安全保障の推進に大きく資するものである。
②現在も紛争を抱えるパレスチナにおける本事業の実施は，パレスチナの保健課題への取組に資するのみならず，国際社会の平和と安定の確保にも寄与するものである。</t>
    <rPh sb="9" eb="10">
      <t>オオ</t>
    </rPh>
    <rPh sb="12" eb="15">
      <t>ヒナンミン</t>
    </rPh>
    <rPh sb="16" eb="17">
      <t>カカ</t>
    </rPh>
    <rPh sb="31" eb="33">
      <t>ホケン</t>
    </rPh>
    <rPh sb="34" eb="36">
      <t>エイセイ</t>
    </rPh>
    <rPh sb="36" eb="38">
      <t>ブンヤ</t>
    </rPh>
    <rPh sb="39" eb="41">
      <t>チュウシン</t>
    </rPh>
    <rPh sb="42" eb="45">
      <t>ヒナンミン</t>
    </rPh>
    <rPh sb="46" eb="49">
      <t>キソテキ</t>
    </rPh>
    <rPh sb="50" eb="52">
      <t>カンキョウ</t>
    </rPh>
    <rPh sb="53" eb="55">
      <t>カクホ</t>
    </rPh>
    <rPh sb="56" eb="57">
      <t>オコナ</t>
    </rPh>
    <rPh sb="62" eb="64">
      <t>シュウヘン</t>
    </rPh>
    <rPh sb="64" eb="66">
      <t>チイキ</t>
    </rPh>
    <rPh sb="67" eb="69">
      <t>アンテイ</t>
    </rPh>
    <rPh sb="69" eb="70">
      <t>オヨ</t>
    </rPh>
    <rPh sb="71" eb="72">
      <t>ワ</t>
    </rPh>
    <rPh sb="73" eb="74">
      <t>クニ</t>
    </rPh>
    <rPh sb="75" eb="76">
      <t>カカ</t>
    </rPh>
    <rPh sb="78" eb="80">
      <t>ニンゲン</t>
    </rPh>
    <rPh sb="81" eb="83">
      <t>アンゼン</t>
    </rPh>
    <rPh sb="83" eb="85">
      <t>ホショウ</t>
    </rPh>
    <rPh sb="86" eb="88">
      <t>スイシン</t>
    </rPh>
    <rPh sb="89" eb="90">
      <t>オオ</t>
    </rPh>
    <rPh sb="92" eb="93">
      <t>シ</t>
    </rPh>
    <phoneticPr fontId="5"/>
  </si>
  <si>
    <t>②平成30年度末までに日常における熱傷や外傷のリスクについての知識が向上する住民数を1,000人とする。</t>
    <rPh sb="1" eb="3">
      <t>ヘイセイ</t>
    </rPh>
    <rPh sb="5" eb="7">
      <t>ネンド</t>
    </rPh>
    <rPh sb="7" eb="8">
      <t>マツ</t>
    </rPh>
    <rPh sb="11" eb="13">
      <t>ニチジョウ</t>
    </rPh>
    <rPh sb="47" eb="48">
      <t>ニン</t>
    </rPh>
    <phoneticPr fontId="5"/>
  </si>
  <si>
    <t>②セミナーの実施回数</t>
    <rPh sb="6" eb="8">
      <t>ジッシ</t>
    </rPh>
    <rPh sb="8" eb="9">
      <t>カイ</t>
    </rPh>
    <rPh sb="9" eb="10">
      <t>スウ</t>
    </rPh>
    <phoneticPr fontId="5"/>
  </si>
  <si>
    <t>国境なき医師団レポート</t>
    <rPh sb="0" eb="2">
      <t>コッキョウ</t>
    </rPh>
    <rPh sb="4" eb="7">
      <t>イシダン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</si>
  <si>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</si>
  <si>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</si>
  <si>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</si>
  <si>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</si>
  <si>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</si>
  <si>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</si>
  <si>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</si>
  <si>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</si>
  <si>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バングラデシュ国内のミャンマーからの避難民が流入する地域において避難民の死亡率・罹患率の減少を目的として，基礎的医療，入院治療，救急医療サービスの提供や感染症の監視と拡大予防のための活動を実施。</t>
    <rPh sb="7" eb="9">
      <t>コクナイ</t>
    </rPh>
    <rPh sb="18" eb="21">
      <t>ヒナンミン</t>
    </rPh>
    <rPh sb="22" eb="24">
      <t>リュウニュウ</t>
    </rPh>
    <rPh sb="26" eb="28">
      <t>チイキ</t>
    </rPh>
    <rPh sb="32" eb="35">
      <t>ヒナンミン</t>
    </rPh>
    <rPh sb="36" eb="39">
      <t>シボウリツ</t>
    </rPh>
    <rPh sb="40" eb="43">
      <t>リカンリツ</t>
    </rPh>
    <rPh sb="44" eb="46">
      <t>ゲンショウ</t>
    </rPh>
    <rPh sb="47" eb="49">
      <t>モクテキ</t>
    </rPh>
    <rPh sb="53" eb="56">
      <t>キソテキ</t>
    </rPh>
    <rPh sb="56" eb="58">
      <t>イリョウ</t>
    </rPh>
    <rPh sb="59" eb="61">
      <t>ニュウイン</t>
    </rPh>
    <rPh sb="61" eb="63">
      <t>チリョウ</t>
    </rPh>
    <rPh sb="64" eb="66">
      <t>キュウキュウ</t>
    </rPh>
    <rPh sb="66" eb="68">
      <t>イリョウ</t>
    </rPh>
    <rPh sb="73" eb="75">
      <t>テイキョウ</t>
    </rPh>
    <rPh sb="76" eb="79">
      <t>カンセンショウ</t>
    </rPh>
    <rPh sb="80" eb="82">
      <t>カンシ</t>
    </rPh>
    <rPh sb="83" eb="85">
      <t>カクダイ</t>
    </rPh>
    <rPh sb="85" eb="87">
      <t>ヨボウ</t>
    </rPh>
    <rPh sb="91" eb="93">
      <t>カツドウ</t>
    </rPh>
    <rPh sb="94" eb="96">
      <t>ジッシ</t>
    </rPh>
    <phoneticPr fontId="5"/>
  </si>
  <si>
    <t>避難民の死亡率及び罹患率を減少させるため，基礎的医療，入院治療，救急医療サービスの提供等を確保する。</t>
    <rPh sb="0" eb="3">
      <t>ヒナンミン</t>
    </rPh>
    <rPh sb="4" eb="7">
      <t>シボウリツ</t>
    </rPh>
    <rPh sb="7" eb="8">
      <t>オヨ</t>
    </rPh>
    <rPh sb="9" eb="12">
      <t>リカンリツ</t>
    </rPh>
    <rPh sb="13" eb="15">
      <t>ゲンショウ</t>
    </rPh>
    <rPh sb="21" eb="24">
      <t>キソテキ</t>
    </rPh>
    <rPh sb="24" eb="26">
      <t>イリョウ</t>
    </rPh>
    <rPh sb="27" eb="29">
      <t>ニュウイン</t>
    </rPh>
    <rPh sb="29" eb="31">
      <t>チリョウ</t>
    </rPh>
    <rPh sb="32" eb="34">
      <t>キュウキュウ</t>
    </rPh>
    <rPh sb="34" eb="36">
      <t>イリョウ</t>
    </rPh>
    <rPh sb="41" eb="43">
      <t>テイキョウ</t>
    </rPh>
    <rPh sb="43" eb="44">
      <t>ナド</t>
    </rPh>
    <rPh sb="45" eb="47">
      <t>カクホ</t>
    </rPh>
    <phoneticPr fontId="5"/>
  </si>
  <si>
    <t>罹患率の死亡率の減少のため，計５００のトイレの設置，計９０，０００㎡の給水等を実施し，プロジェクト終了までに，外来患者数計９８，０００人，入院患者数計２，４００人，出産介助数計１，８００人を確保する。</t>
    <rPh sb="0" eb="3">
      <t>リカンリツ</t>
    </rPh>
    <rPh sb="4" eb="7">
      <t>シボウリツ</t>
    </rPh>
    <rPh sb="8" eb="10">
      <t>ゲンショウ</t>
    </rPh>
    <rPh sb="14" eb="15">
      <t>ケイ</t>
    </rPh>
    <rPh sb="23" eb="25">
      <t>セッチ</t>
    </rPh>
    <rPh sb="26" eb="27">
      <t>ケイ</t>
    </rPh>
    <rPh sb="35" eb="37">
      <t>キュウスイ</t>
    </rPh>
    <rPh sb="37" eb="38">
      <t>ナド</t>
    </rPh>
    <rPh sb="39" eb="41">
      <t>ジッシ</t>
    </rPh>
    <rPh sb="49" eb="51">
      <t>シュウリョウ</t>
    </rPh>
    <rPh sb="55" eb="57">
      <t>ガイライ</t>
    </rPh>
    <rPh sb="95" eb="97">
      <t>カクホ</t>
    </rPh>
    <phoneticPr fontId="5"/>
  </si>
  <si>
    <t>平成２９年度</t>
    <rPh sb="0" eb="2">
      <t>ヘイセイ</t>
    </rPh>
    <rPh sb="4" eb="6">
      <t>ネンド</t>
    </rPh>
    <phoneticPr fontId="5"/>
  </si>
  <si>
    <t>１００百万円</t>
    <rPh sb="3" eb="5">
      <t>ヒャクマン</t>
    </rPh>
    <rPh sb="5" eb="6">
      <t>エン</t>
    </rPh>
    <phoneticPr fontId="5"/>
  </si>
  <si>
    <t>ガザ地区において，火傷及び外傷を負った患者への医療支援，関連セミナー，啓蒙活動，医療施設におけるキャンペーンの実施を通じ，熱傷及び外傷の専門的かつ包括的な処理能力向上を図る。</t>
    <rPh sb="28" eb="30">
      <t>カンレン</t>
    </rPh>
    <rPh sb="35" eb="37">
      <t>ケイモウ</t>
    </rPh>
    <rPh sb="37" eb="39">
      <t>カツドウ</t>
    </rPh>
    <rPh sb="40" eb="42">
      <t>イリョウ</t>
    </rPh>
    <rPh sb="42" eb="44">
      <t>シセツ</t>
    </rPh>
    <rPh sb="55" eb="57">
      <t>ジッシ</t>
    </rPh>
    <phoneticPr fontId="5"/>
  </si>
  <si>
    <t>火傷及び外傷を負った患者へ包括的かつ専門的な対応を行うため，医療支援，関連セミナー，啓蒙活動，医療施設におけるキャンペーンを実施する。</t>
    <rPh sb="15" eb="16">
      <t>テキ</t>
    </rPh>
    <rPh sb="18" eb="21">
      <t>センモンテキ</t>
    </rPh>
    <rPh sb="22" eb="24">
      <t>タイオウ</t>
    </rPh>
    <rPh sb="25" eb="26">
      <t>オコナ</t>
    </rPh>
    <phoneticPr fontId="5"/>
  </si>
  <si>
    <t>熱傷及び外傷患者への対応能力の向上のため，入院受入患者数を月２００人とし，また年120回のセミナーを実施する等により，プロジェクト終了までに，手当を受けられる患者数を計７，８００人，熱傷・外傷のリスクについて理解が向上する住民数を計１，０００人確保する。</t>
    <rPh sb="21" eb="23">
      <t>ニュウイン</t>
    </rPh>
    <rPh sb="23" eb="25">
      <t>ウケイ</t>
    </rPh>
    <rPh sb="25" eb="27">
      <t>カンジャ</t>
    </rPh>
    <rPh sb="27" eb="28">
      <t>スウ</t>
    </rPh>
    <rPh sb="29" eb="30">
      <t>ツキ</t>
    </rPh>
    <rPh sb="33" eb="34">
      <t>ニン</t>
    </rPh>
    <rPh sb="39" eb="40">
      <t>ネン</t>
    </rPh>
    <rPh sb="43" eb="44">
      <t>カイ</t>
    </rPh>
    <rPh sb="50" eb="52">
      <t>ジッシ</t>
    </rPh>
    <rPh sb="54" eb="55">
      <t>トウ</t>
    </rPh>
    <rPh sb="65" eb="67">
      <t>シュウリョウ</t>
    </rPh>
    <rPh sb="91" eb="93">
      <t>ネッショウ</t>
    </rPh>
    <rPh sb="94" eb="96">
      <t>ガイショウ</t>
    </rPh>
    <rPh sb="104" eb="106">
      <t>リカイ</t>
    </rPh>
    <rPh sb="107" eb="109">
      <t>コウジョウ</t>
    </rPh>
    <rPh sb="111" eb="113">
      <t>ジュウミン</t>
    </rPh>
    <rPh sb="113" eb="114">
      <t>スウ</t>
    </rPh>
    <rPh sb="115" eb="116">
      <t>ケイ</t>
    </rPh>
    <rPh sb="121" eb="122">
      <t>ニン</t>
    </rPh>
    <rPh sb="122" eb="124">
      <t>カクホ</t>
    </rPh>
    <phoneticPr fontId="5"/>
  </si>
  <si>
    <t>５５百万円</t>
    <rPh sb="2" eb="4">
      <t>ヒャクマン</t>
    </rPh>
    <rPh sb="4" eb="5">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</si>
</sst>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Border="1" applyAlignment="1">
      <alignment horizontal="left" vertical="center" wrapText="1"/>
    </xf>
    <xf numFmtId="0" fontId="32" fillId="0" borderId="175" xfId="0" applyFont="1" applyFill="1" applyBorder="1" applyAlignment="1">
      <alignment horizontal="left" vertical="center" wrapText="1"/>
    </xf>
    <xf numFmtId="0" fontId="32" fillId="0" borderId="176" xfId="0" applyFont="1" applyBorder="1" applyAlignment="1">
      <alignment horizontal="center" vertical="center" wrapText="1"/>
    </xf>
    <xf numFmtId="188" fontId="32" fillId="0" borderId="177" xfId="0" applyNumberFormat="1" applyFont="1" applyBorder="1" applyAlignment="1">
      <alignment horizontal="center" vertical="center"/>
    </xf>
    <xf numFmtId="0" fontId="32" fillId="0" borderId="178" xfId="0" applyFont="1" applyFill="1" applyBorder="1" applyAlignment="1">
      <alignment vertical="center" wrapText="1"/>
    </xf>
    <xf numFmtId="0" fontId="32" fillId="0" borderId="179" xfId="0" applyFont="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27214</xdr:colOff>
      <xdr:row>744</xdr:row>
      <xdr:rowOff>136072</xdr:rowOff>
    </xdr:from>
    <xdr:to>
      <xdr:col>37</xdr:col>
      <xdr:colOff>54429</xdr:colOff>
      <xdr:row>747</xdr:row>
      <xdr:rowOff>285750</xdr:rowOff>
    </xdr:to>
    <xdr:sp macro="" textlink="">
      <xdr:nvSpPr>
        <xdr:cNvPr id="2" name="正方形/長方形 1"/>
        <xdr:cNvSpPr/>
      </xdr:nvSpPr>
      <xdr:spPr>
        <a:xfrm>
          <a:off x="3905250" y="238193036"/>
          <a:ext cx="3701143" cy="121103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外務省</a:t>
          </a:r>
          <a:endParaRPr kumimoji="1" lang="en-US" altLang="ja-JP" sz="1600" b="1">
            <a:solidFill>
              <a:schemeClr val="tx1"/>
            </a:solidFill>
          </a:endParaRPr>
        </a:p>
        <a:p>
          <a:pPr algn="ctr"/>
          <a:r>
            <a:rPr kumimoji="1" lang="ja-JP" altLang="en-US" sz="1600" b="1">
              <a:solidFill>
                <a:schemeClr val="tx1"/>
              </a:solidFill>
            </a:rPr>
            <a:t>１５４．９百万円</a:t>
          </a:r>
          <a:endParaRPr kumimoji="1" lang="en-US" altLang="ja-JP" sz="1600" b="1">
            <a:solidFill>
              <a:schemeClr val="tx1"/>
            </a:solidFill>
          </a:endParaRPr>
        </a:p>
        <a:p>
          <a:pPr algn="ctr"/>
          <a:r>
            <a:rPr kumimoji="1" lang="en-US" altLang="ja-JP" sz="1600" b="1">
              <a:solidFill>
                <a:schemeClr val="tx1"/>
              </a:solidFill>
            </a:rPr>
            <a:t>【</a:t>
          </a:r>
          <a:r>
            <a:rPr kumimoji="1" lang="ja-JP" altLang="en-US" sz="1600" b="1">
              <a:solidFill>
                <a:schemeClr val="tx1"/>
              </a:solidFill>
            </a:rPr>
            <a:t>拠出金事務・個別事業の承認</a:t>
          </a:r>
          <a:r>
            <a:rPr kumimoji="1" lang="en-US" altLang="ja-JP" sz="1600" b="1">
              <a:solidFill>
                <a:schemeClr val="tx1"/>
              </a:solidFill>
            </a:rPr>
            <a:t>】</a:t>
          </a:r>
          <a:endParaRPr kumimoji="1" lang="ja-JP" altLang="en-US" sz="1100">
            <a:solidFill>
              <a:schemeClr val="tx1"/>
            </a:solidFill>
          </a:endParaRPr>
        </a:p>
      </xdr:txBody>
    </xdr:sp>
    <xdr:clientData/>
  </xdr:twoCellAnchor>
  <xdr:twoCellAnchor>
    <xdr:from>
      <xdr:col>32</xdr:col>
      <xdr:colOff>81642</xdr:colOff>
      <xdr:row>748</xdr:row>
      <xdr:rowOff>353785</xdr:rowOff>
    </xdr:from>
    <xdr:to>
      <xdr:col>34</xdr:col>
      <xdr:colOff>190500</xdr:colOff>
      <xdr:row>752</xdr:row>
      <xdr:rowOff>81642</xdr:rowOff>
    </xdr:to>
    <xdr:sp macro="" textlink="">
      <xdr:nvSpPr>
        <xdr:cNvPr id="3" name="右矢印 2"/>
        <xdr:cNvSpPr/>
      </xdr:nvSpPr>
      <xdr:spPr>
        <a:xfrm rot="5400000">
          <a:off x="6300107" y="240138856"/>
          <a:ext cx="1143000" cy="5170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122464</xdr:colOff>
      <xdr:row>749</xdr:row>
      <xdr:rowOff>27214</xdr:rowOff>
    </xdr:from>
    <xdr:to>
      <xdr:col>23</xdr:col>
      <xdr:colOff>27215</xdr:colOff>
      <xdr:row>752</xdr:row>
      <xdr:rowOff>108857</xdr:rowOff>
    </xdr:to>
    <xdr:sp macro="" textlink="">
      <xdr:nvSpPr>
        <xdr:cNvPr id="5" name="右矢印 4"/>
        <xdr:cNvSpPr/>
      </xdr:nvSpPr>
      <xdr:spPr>
        <a:xfrm rot="16200000">
          <a:off x="3891643" y="240166071"/>
          <a:ext cx="1143000" cy="5170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27215</xdr:colOff>
      <xdr:row>754</xdr:row>
      <xdr:rowOff>13608</xdr:rowOff>
    </xdr:from>
    <xdr:to>
      <xdr:col>37</xdr:col>
      <xdr:colOff>54430</xdr:colOff>
      <xdr:row>756</xdr:row>
      <xdr:rowOff>517071</xdr:rowOff>
    </xdr:to>
    <xdr:sp macro="" textlink="">
      <xdr:nvSpPr>
        <xdr:cNvPr id="6" name="正方形/長方形 5"/>
        <xdr:cNvSpPr/>
      </xdr:nvSpPr>
      <xdr:spPr>
        <a:xfrm>
          <a:off x="3905251" y="241608429"/>
          <a:ext cx="3701143" cy="121103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rPr>
            <a:t>A.</a:t>
          </a:r>
          <a:r>
            <a:rPr kumimoji="1" lang="ja-JP" altLang="en-US" sz="1600" b="1">
              <a:solidFill>
                <a:schemeClr val="tx1"/>
              </a:solidFill>
            </a:rPr>
            <a:t>国境なき医師団</a:t>
          </a:r>
          <a:endParaRPr kumimoji="1" lang="en-US" altLang="ja-JP" sz="1600" b="1">
            <a:solidFill>
              <a:schemeClr val="tx1"/>
            </a:solidFill>
          </a:endParaRPr>
        </a:p>
        <a:p>
          <a:pPr algn="ctr"/>
          <a:r>
            <a:rPr kumimoji="1" lang="ja-JP" altLang="en-US" sz="1600" b="1">
              <a:solidFill>
                <a:schemeClr val="tx1"/>
              </a:solidFill>
            </a:rPr>
            <a:t>１５４．９百万円</a:t>
          </a:r>
          <a:endParaRPr kumimoji="1" lang="en-US" altLang="ja-JP" sz="1600" b="1">
            <a:solidFill>
              <a:schemeClr val="tx1"/>
            </a:solidFill>
          </a:endParaRPr>
        </a:p>
        <a:p>
          <a:pPr algn="ctr"/>
          <a:r>
            <a:rPr kumimoji="1" lang="en-US" altLang="ja-JP" sz="1600" b="1">
              <a:solidFill>
                <a:schemeClr val="tx1"/>
              </a:solidFill>
            </a:rPr>
            <a:t>【</a:t>
          </a:r>
          <a:r>
            <a:rPr kumimoji="1" lang="ja-JP" altLang="en-US" sz="1600" b="1">
              <a:solidFill>
                <a:schemeClr val="tx1"/>
              </a:solidFill>
            </a:rPr>
            <a:t>個別案件形成・事業の実施</a:t>
          </a:r>
          <a:r>
            <a:rPr kumimoji="1" lang="en-US" altLang="ja-JP" sz="1600" b="1">
              <a:solidFill>
                <a:schemeClr val="tx1"/>
              </a:solidFill>
            </a:rPr>
            <a:t>】</a:t>
          </a:r>
          <a:endParaRPr kumimoji="1" lang="ja-JP" altLang="en-US" sz="1100">
            <a:solidFill>
              <a:schemeClr val="tx1"/>
            </a:solidFill>
          </a:endParaRPr>
        </a:p>
      </xdr:txBody>
    </xdr:sp>
    <xdr:clientData/>
  </xdr:twoCellAnchor>
  <xdr:twoCellAnchor>
    <xdr:from>
      <xdr:col>7</xdr:col>
      <xdr:colOff>83344</xdr:colOff>
      <xdr:row>750</xdr:row>
      <xdr:rowOff>13607</xdr:rowOff>
    </xdr:from>
    <xdr:to>
      <xdr:col>18</xdr:col>
      <xdr:colOff>190499</xdr:colOff>
      <xdr:row>751</xdr:row>
      <xdr:rowOff>13608</xdr:rowOff>
    </xdr:to>
    <xdr:sp macro="" textlink="">
      <xdr:nvSpPr>
        <xdr:cNvPr id="7" name="正方形/長方形 6"/>
        <xdr:cNvSpPr/>
      </xdr:nvSpPr>
      <xdr:spPr>
        <a:xfrm>
          <a:off x="1500188" y="46543232"/>
          <a:ext cx="2333624" cy="35718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①個別事業案の提出・承認</a:t>
          </a:r>
        </a:p>
      </xdr:txBody>
    </xdr:sp>
    <xdr:clientData/>
  </xdr:twoCellAnchor>
  <xdr:twoCellAnchor>
    <xdr:from>
      <xdr:col>23</xdr:col>
      <xdr:colOff>95251</xdr:colOff>
      <xdr:row>749</xdr:row>
      <xdr:rowOff>13607</xdr:rowOff>
    </xdr:from>
    <xdr:to>
      <xdr:col>26</xdr:col>
      <xdr:colOff>1</xdr:colOff>
      <xdr:row>752</xdr:row>
      <xdr:rowOff>95250</xdr:rowOff>
    </xdr:to>
    <xdr:sp macro="" textlink="">
      <xdr:nvSpPr>
        <xdr:cNvPr id="8" name="右矢印 7"/>
        <xdr:cNvSpPr/>
      </xdr:nvSpPr>
      <xdr:spPr>
        <a:xfrm rot="5400000">
          <a:off x="4476751" y="240152464"/>
          <a:ext cx="1143000" cy="5170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13608</xdr:colOff>
      <xdr:row>749</xdr:row>
      <xdr:rowOff>340178</xdr:rowOff>
    </xdr:from>
    <xdr:to>
      <xdr:col>40</xdr:col>
      <xdr:colOff>190500</xdr:colOff>
      <xdr:row>750</xdr:row>
      <xdr:rowOff>340178</xdr:rowOff>
    </xdr:to>
    <xdr:sp macro="" textlink="">
      <xdr:nvSpPr>
        <xdr:cNvPr id="9" name="正方形/長方形 8"/>
        <xdr:cNvSpPr/>
      </xdr:nvSpPr>
      <xdr:spPr>
        <a:xfrm>
          <a:off x="7565572" y="240166071"/>
          <a:ext cx="789214" cy="35378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②拠出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350</v>
      </c>
      <c r="AT2" s="935"/>
      <c r="AU2" s="935"/>
      <c r="AV2" s="52" t="str">
        <f>IF(AW2="", "", "-")</f>
        <v/>
      </c>
      <c r="AW2" s="906"/>
      <c r="AX2" s="906"/>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x14ac:dyDescent="0.15">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77</v>
      </c>
      <c r="H5" s="839"/>
      <c r="I5" s="839"/>
      <c r="J5" s="839"/>
      <c r="K5" s="839"/>
      <c r="L5" s="839"/>
      <c r="M5" s="840" t="s">
        <v>66</v>
      </c>
      <c r="N5" s="841"/>
      <c r="O5" s="841"/>
      <c r="P5" s="841"/>
      <c r="Q5" s="841"/>
      <c r="R5" s="842"/>
      <c r="S5" s="843" t="s">
        <v>79</v>
      </c>
      <c r="T5" s="839"/>
      <c r="U5" s="839"/>
      <c r="V5" s="839"/>
      <c r="W5" s="839"/>
      <c r="X5" s="844"/>
      <c r="Y5" s="700" t="s">
        <v>3</v>
      </c>
      <c r="Z5" s="539"/>
      <c r="AA5" s="539"/>
      <c r="AB5" s="539"/>
      <c r="AC5" s="539"/>
      <c r="AD5" s="540"/>
      <c r="AE5" s="701" t="s">
        <v>580</v>
      </c>
      <c r="AF5" s="701"/>
      <c r="AG5" s="701"/>
      <c r="AH5" s="701"/>
      <c r="AI5" s="701"/>
      <c r="AJ5" s="701"/>
      <c r="AK5" s="701"/>
      <c r="AL5" s="701"/>
      <c r="AM5" s="701"/>
      <c r="AN5" s="701"/>
      <c r="AO5" s="701"/>
      <c r="AP5" s="702"/>
      <c r="AQ5" s="703" t="s">
        <v>581</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582</v>
      </c>
      <c r="H7" s="495"/>
      <c r="I7" s="495"/>
      <c r="J7" s="495"/>
      <c r="K7" s="495"/>
      <c r="L7" s="495"/>
      <c r="M7" s="495"/>
      <c r="N7" s="495"/>
      <c r="O7" s="495"/>
      <c r="P7" s="495"/>
      <c r="Q7" s="495"/>
      <c r="R7" s="495"/>
      <c r="S7" s="495"/>
      <c r="T7" s="495"/>
      <c r="U7" s="495"/>
      <c r="V7" s="495"/>
      <c r="W7" s="495"/>
      <c r="X7" s="496"/>
      <c r="Y7" s="917" t="s">
        <v>548</v>
      </c>
      <c r="Z7" s="439"/>
      <c r="AA7" s="439"/>
      <c r="AB7" s="439"/>
      <c r="AC7" s="439"/>
      <c r="AD7" s="918"/>
      <c r="AE7" s="907" t="s">
        <v>583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1" t="s">
        <v>389</v>
      </c>
      <c r="B8" s="492"/>
      <c r="C8" s="492"/>
      <c r="D8" s="492"/>
      <c r="E8" s="492"/>
      <c r="F8" s="493"/>
      <c r="G8" s="936" t="str">
        <f>入力規則等!A26</f>
        <v>ＯＤＡ</v>
      </c>
      <c r="H8" s="722"/>
      <c r="I8" s="722"/>
      <c r="J8" s="722"/>
      <c r="K8" s="722"/>
      <c r="L8" s="722"/>
      <c r="M8" s="722"/>
      <c r="N8" s="722"/>
      <c r="O8" s="722"/>
      <c r="P8" s="722"/>
      <c r="Q8" s="722"/>
      <c r="R8" s="722"/>
      <c r="S8" s="722"/>
      <c r="T8" s="722"/>
      <c r="U8" s="722"/>
      <c r="V8" s="722"/>
      <c r="W8" s="722"/>
      <c r="X8" s="937"/>
      <c r="Y8" s="845" t="s">
        <v>390</v>
      </c>
      <c r="Z8" s="846"/>
      <c r="AA8" s="846"/>
      <c r="AB8" s="846"/>
      <c r="AC8" s="846"/>
      <c r="AD8" s="847"/>
      <c r="AE8" s="721" t="str">
        <f>入力規則等!K13</f>
        <v>経済協力</v>
      </c>
      <c r="AF8" s="722"/>
      <c r="AG8" s="722"/>
      <c r="AH8" s="722"/>
      <c r="AI8" s="722"/>
      <c r="AJ8" s="722"/>
      <c r="AK8" s="722"/>
      <c r="AL8" s="722"/>
      <c r="AM8" s="722"/>
      <c r="AN8" s="722"/>
      <c r="AO8" s="722"/>
      <c r="AP8" s="722"/>
      <c r="AQ8" s="722"/>
      <c r="AR8" s="722"/>
      <c r="AS8" s="722"/>
      <c r="AT8" s="722"/>
      <c r="AU8" s="722"/>
      <c r="AV8" s="722"/>
      <c r="AW8" s="722"/>
      <c r="AX8" s="723"/>
    </row>
    <row r="9" spans="1:50" ht="93" customHeight="1" x14ac:dyDescent="0.15">
      <c r="A9" s="848" t="s">
        <v>23</v>
      </c>
      <c r="B9" s="849"/>
      <c r="C9" s="849"/>
      <c r="D9" s="849"/>
      <c r="E9" s="849"/>
      <c r="F9" s="849"/>
      <c r="G9" s="753" t="s">
        <v>584</v>
      </c>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5"/>
    </row>
    <row r="10" spans="1:50" ht="115.5" customHeight="1" x14ac:dyDescent="0.15">
      <c r="A10" s="662" t="s">
        <v>30</v>
      </c>
      <c r="B10" s="663"/>
      <c r="C10" s="663"/>
      <c r="D10" s="663"/>
      <c r="E10" s="663"/>
      <c r="F10" s="663"/>
      <c r="G10" s="753" t="s">
        <v>585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38" t="s">
        <v>24</v>
      </c>
      <c r="B12" s="939"/>
      <c r="C12" s="939"/>
      <c r="D12" s="939"/>
      <c r="E12" s="939"/>
      <c r="F12" s="940"/>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3"/>
      <c r="B13" s="614"/>
      <c r="C13" s="614"/>
      <c r="D13" s="614"/>
      <c r="E13" s="614"/>
      <c r="F13" s="615"/>
      <c r="G13" s="725" t="s">
        <v>6</v>
      </c>
      <c r="H13" s="726"/>
      <c r="I13" s="763" t="s">
        <v>7</v>
      </c>
      <c r="J13" s="764"/>
      <c r="K13" s="764"/>
      <c r="L13" s="764"/>
      <c r="M13" s="764"/>
      <c r="N13" s="764"/>
      <c r="O13" s="765"/>
      <c r="P13" s="659" t="s">
        <v>466</v>
      </c>
      <c r="Q13" s="660"/>
      <c r="R13" s="660"/>
      <c r="S13" s="660"/>
      <c r="T13" s="660"/>
      <c r="U13" s="660"/>
      <c r="V13" s="661"/>
      <c r="W13" s="659" t="s">
        <v>466</v>
      </c>
      <c r="X13" s="660"/>
      <c r="Y13" s="660"/>
      <c r="Z13" s="660"/>
      <c r="AA13" s="660"/>
      <c r="AB13" s="660"/>
      <c r="AC13" s="661"/>
      <c r="AD13" s="659" t="s">
        <v>466</v>
      </c>
      <c r="AE13" s="660"/>
      <c r="AF13" s="660"/>
      <c r="AG13" s="660"/>
      <c r="AH13" s="660"/>
      <c r="AI13" s="660"/>
      <c r="AJ13" s="661"/>
      <c r="AK13" s="659" t="s">
        <v>466</v>
      </c>
      <c r="AL13" s="660"/>
      <c r="AM13" s="660"/>
      <c r="AN13" s="660"/>
      <c r="AO13" s="660"/>
      <c r="AP13" s="660"/>
      <c r="AQ13" s="661"/>
      <c r="AR13" s="914"/>
      <c r="AS13" s="915"/>
      <c r="AT13" s="915"/>
      <c r="AU13" s="915"/>
      <c r="AV13" s="915"/>
      <c r="AW13" s="915"/>
      <c r="AX13" s="916"/>
    </row>
    <row r="14" spans="1:50" ht="21" customHeight="1" x14ac:dyDescent="0.15">
      <c r="A14" s="613"/>
      <c r="B14" s="614"/>
      <c r="C14" s="614"/>
      <c r="D14" s="614"/>
      <c r="E14" s="614"/>
      <c r="F14" s="615"/>
      <c r="G14" s="727"/>
      <c r="H14" s="728"/>
      <c r="I14" s="713" t="s">
        <v>8</v>
      </c>
      <c r="J14" s="761"/>
      <c r="K14" s="761"/>
      <c r="L14" s="761"/>
      <c r="M14" s="761"/>
      <c r="N14" s="761"/>
      <c r="O14" s="762"/>
      <c r="P14" s="659" t="s">
        <v>466</v>
      </c>
      <c r="Q14" s="660"/>
      <c r="R14" s="660"/>
      <c r="S14" s="660"/>
      <c r="T14" s="660"/>
      <c r="U14" s="660"/>
      <c r="V14" s="661"/>
      <c r="W14" s="659" t="s">
        <v>466</v>
      </c>
      <c r="X14" s="660"/>
      <c r="Y14" s="660"/>
      <c r="Z14" s="660"/>
      <c r="AA14" s="660"/>
      <c r="AB14" s="660"/>
      <c r="AC14" s="661"/>
      <c r="AD14" s="659">
        <v>155</v>
      </c>
      <c r="AE14" s="660"/>
      <c r="AF14" s="660"/>
      <c r="AG14" s="660"/>
      <c r="AH14" s="660"/>
      <c r="AI14" s="660"/>
      <c r="AJ14" s="661"/>
      <c r="AK14" s="659" t="s">
        <v>466</v>
      </c>
      <c r="AL14" s="660"/>
      <c r="AM14" s="660"/>
      <c r="AN14" s="660"/>
      <c r="AO14" s="660"/>
      <c r="AP14" s="660"/>
      <c r="AQ14" s="661"/>
      <c r="AR14" s="787"/>
      <c r="AS14" s="787"/>
      <c r="AT14" s="787"/>
      <c r="AU14" s="787"/>
      <c r="AV14" s="787"/>
      <c r="AW14" s="787"/>
      <c r="AX14" s="788"/>
    </row>
    <row r="15" spans="1:50" ht="21" customHeight="1" x14ac:dyDescent="0.15">
      <c r="A15" s="613"/>
      <c r="B15" s="614"/>
      <c r="C15" s="614"/>
      <c r="D15" s="614"/>
      <c r="E15" s="614"/>
      <c r="F15" s="615"/>
      <c r="G15" s="727"/>
      <c r="H15" s="728"/>
      <c r="I15" s="713" t="s">
        <v>51</v>
      </c>
      <c r="J15" s="714"/>
      <c r="K15" s="714"/>
      <c r="L15" s="714"/>
      <c r="M15" s="714"/>
      <c r="N15" s="714"/>
      <c r="O15" s="715"/>
      <c r="P15" s="659" t="s">
        <v>466</v>
      </c>
      <c r="Q15" s="660"/>
      <c r="R15" s="660"/>
      <c r="S15" s="660"/>
      <c r="T15" s="660"/>
      <c r="U15" s="660"/>
      <c r="V15" s="661"/>
      <c r="W15" s="659" t="s">
        <v>466</v>
      </c>
      <c r="X15" s="660"/>
      <c r="Y15" s="660"/>
      <c r="Z15" s="660"/>
      <c r="AA15" s="660"/>
      <c r="AB15" s="660"/>
      <c r="AC15" s="661"/>
      <c r="AD15" s="659" t="s">
        <v>466</v>
      </c>
      <c r="AE15" s="660"/>
      <c r="AF15" s="660"/>
      <c r="AG15" s="660"/>
      <c r="AH15" s="660"/>
      <c r="AI15" s="660"/>
      <c r="AJ15" s="661"/>
      <c r="AK15" s="659" t="s">
        <v>466</v>
      </c>
      <c r="AL15" s="660"/>
      <c r="AM15" s="660"/>
      <c r="AN15" s="660"/>
      <c r="AO15" s="660"/>
      <c r="AP15" s="660"/>
      <c r="AQ15" s="661"/>
      <c r="AR15" s="659"/>
      <c r="AS15" s="660"/>
      <c r="AT15" s="660"/>
      <c r="AU15" s="660"/>
      <c r="AV15" s="660"/>
      <c r="AW15" s="660"/>
      <c r="AX15" s="805"/>
    </row>
    <row r="16" spans="1:50" ht="21" customHeight="1" x14ac:dyDescent="0.15">
      <c r="A16" s="613"/>
      <c r="B16" s="614"/>
      <c r="C16" s="614"/>
      <c r="D16" s="614"/>
      <c r="E16" s="614"/>
      <c r="F16" s="615"/>
      <c r="G16" s="727"/>
      <c r="H16" s="728"/>
      <c r="I16" s="713" t="s">
        <v>52</v>
      </c>
      <c r="J16" s="714"/>
      <c r="K16" s="714"/>
      <c r="L16" s="714"/>
      <c r="M16" s="714"/>
      <c r="N16" s="714"/>
      <c r="O16" s="715"/>
      <c r="P16" s="659" t="s">
        <v>466</v>
      </c>
      <c r="Q16" s="660"/>
      <c r="R16" s="660"/>
      <c r="S16" s="660"/>
      <c r="T16" s="660"/>
      <c r="U16" s="660"/>
      <c r="V16" s="661"/>
      <c r="W16" s="659" t="s">
        <v>466</v>
      </c>
      <c r="X16" s="660"/>
      <c r="Y16" s="660"/>
      <c r="Z16" s="660"/>
      <c r="AA16" s="660"/>
      <c r="AB16" s="660"/>
      <c r="AC16" s="661"/>
      <c r="AD16" s="659" t="s">
        <v>466</v>
      </c>
      <c r="AE16" s="660"/>
      <c r="AF16" s="660"/>
      <c r="AG16" s="660"/>
      <c r="AH16" s="660"/>
      <c r="AI16" s="660"/>
      <c r="AJ16" s="661"/>
      <c r="AK16" s="659" t="s">
        <v>466</v>
      </c>
      <c r="AL16" s="660"/>
      <c r="AM16" s="660"/>
      <c r="AN16" s="660"/>
      <c r="AO16" s="660"/>
      <c r="AP16" s="660"/>
      <c r="AQ16" s="661"/>
      <c r="AR16" s="756"/>
      <c r="AS16" s="757"/>
      <c r="AT16" s="757"/>
      <c r="AU16" s="757"/>
      <c r="AV16" s="757"/>
      <c r="AW16" s="757"/>
      <c r="AX16" s="758"/>
    </row>
    <row r="17" spans="1:50" ht="24.75" customHeight="1" x14ac:dyDescent="0.15">
      <c r="A17" s="613"/>
      <c r="B17" s="614"/>
      <c r="C17" s="614"/>
      <c r="D17" s="614"/>
      <c r="E17" s="614"/>
      <c r="F17" s="615"/>
      <c r="G17" s="727"/>
      <c r="H17" s="728"/>
      <c r="I17" s="713" t="s">
        <v>50</v>
      </c>
      <c r="J17" s="761"/>
      <c r="K17" s="761"/>
      <c r="L17" s="761"/>
      <c r="M17" s="761"/>
      <c r="N17" s="761"/>
      <c r="O17" s="762"/>
      <c r="P17" s="659" t="s">
        <v>466</v>
      </c>
      <c r="Q17" s="660"/>
      <c r="R17" s="660"/>
      <c r="S17" s="660"/>
      <c r="T17" s="660"/>
      <c r="U17" s="660"/>
      <c r="V17" s="661"/>
      <c r="W17" s="659" t="s">
        <v>466</v>
      </c>
      <c r="X17" s="660"/>
      <c r="Y17" s="660"/>
      <c r="Z17" s="660"/>
      <c r="AA17" s="660"/>
      <c r="AB17" s="660"/>
      <c r="AC17" s="661"/>
      <c r="AD17" s="659" t="s">
        <v>466</v>
      </c>
      <c r="AE17" s="660"/>
      <c r="AF17" s="660"/>
      <c r="AG17" s="660"/>
      <c r="AH17" s="660"/>
      <c r="AI17" s="660"/>
      <c r="AJ17" s="661"/>
      <c r="AK17" s="659" t="s">
        <v>466</v>
      </c>
      <c r="AL17" s="660"/>
      <c r="AM17" s="660"/>
      <c r="AN17" s="660"/>
      <c r="AO17" s="660"/>
      <c r="AP17" s="660"/>
      <c r="AQ17" s="661"/>
      <c r="AR17" s="912"/>
      <c r="AS17" s="912"/>
      <c r="AT17" s="912"/>
      <c r="AU17" s="912"/>
      <c r="AV17" s="912"/>
      <c r="AW17" s="912"/>
      <c r="AX17" s="913"/>
    </row>
    <row r="18" spans="1:50" ht="24.75" customHeight="1" x14ac:dyDescent="0.15">
      <c r="A18" s="613"/>
      <c r="B18" s="614"/>
      <c r="C18" s="614"/>
      <c r="D18" s="614"/>
      <c r="E18" s="614"/>
      <c r="F18" s="615"/>
      <c r="G18" s="729"/>
      <c r="H18" s="730"/>
      <c r="I18" s="718" t="s">
        <v>20</v>
      </c>
      <c r="J18" s="719"/>
      <c r="K18" s="719"/>
      <c r="L18" s="719"/>
      <c r="M18" s="719"/>
      <c r="N18" s="719"/>
      <c r="O18" s="720"/>
      <c r="P18" s="874">
        <f>SUM(P13:V17)</f>
        <v>0</v>
      </c>
      <c r="Q18" s="875"/>
      <c r="R18" s="875"/>
      <c r="S18" s="875"/>
      <c r="T18" s="875"/>
      <c r="U18" s="875"/>
      <c r="V18" s="876"/>
      <c r="W18" s="874">
        <f>SUM(W13:AC17)</f>
        <v>0</v>
      </c>
      <c r="X18" s="875"/>
      <c r="Y18" s="875"/>
      <c r="Z18" s="875"/>
      <c r="AA18" s="875"/>
      <c r="AB18" s="875"/>
      <c r="AC18" s="876"/>
      <c r="AD18" s="874">
        <f>SUM(AD13:AJ17)</f>
        <v>155</v>
      </c>
      <c r="AE18" s="875"/>
      <c r="AF18" s="875"/>
      <c r="AG18" s="875"/>
      <c r="AH18" s="875"/>
      <c r="AI18" s="875"/>
      <c r="AJ18" s="876"/>
      <c r="AK18" s="874">
        <f>SUM(AK13:AQ17)</f>
        <v>0</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9"/>
      <c r="Q19" s="660"/>
      <c r="R19" s="660"/>
      <c r="S19" s="660"/>
      <c r="T19" s="660"/>
      <c r="U19" s="660"/>
      <c r="V19" s="661"/>
      <c r="W19" s="659"/>
      <c r="X19" s="660"/>
      <c r="Y19" s="660"/>
      <c r="Z19" s="660"/>
      <c r="AA19" s="660"/>
      <c r="AB19" s="660"/>
      <c r="AC19" s="661"/>
      <c r="AD19" s="659">
        <v>154.9</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0.99935483870967745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thickBot="1" x14ac:dyDescent="0.2">
      <c r="A21" s="848"/>
      <c r="B21" s="849"/>
      <c r="C21" s="849"/>
      <c r="D21" s="849"/>
      <c r="E21" s="849"/>
      <c r="F21" s="941"/>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0.99935483870967745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hidden="1" customHeight="1" x14ac:dyDescent="0.15">
      <c r="A22" s="959" t="s">
        <v>540</v>
      </c>
      <c r="B22" s="960"/>
      <c r="C22" s="960"/>
      <c r="D22" s="960"/>
      <c r="E22" s="960"/>
      <c r="F22" s="961"/>
      <c r="G22" s="946" t="s">
        <v>474</v>
      </c>
      <c r="H22" s="215"/>
      <c r="I22" s="215"/>
      <c r="J22" s="215"/>
      <c r="K22" s="215"/>
      <c r="L22" s="215"/>
      <c r="M22" s="215"/>
      <c r="N22" s="215"/>
      <c r="O22" s="216"/>
      <c r="P22" s="931" t="s">
        <v>538</v>
      </c>
      <c r="Q22" s="215"/>
      <c r="R22" s="215"/>
      <c r="S22" s="215"/>
      <c r="T22" s="215"/>
      <c r="U22" s="215"/>
      <c r="V22" s="216"/>
      <c r="W22" s="931" t="s">
        <v>539</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hidden="1" customHeight="1" x14ac:dyDescent="0.15">
      <c r="A23" s="962"/>
      <c r="B23" s="963"/>
      <c r="C23" s="963"/>
      <c r="D23" s="963"/>
      <c r="E23" s="963"/>
      <c r="F23" s="964"/>
      <c r="G23" s="947"/>
      <c r="H23" s="948"/>
      <c r="I23" s="948"/>
      <c r="J23" s="948"/>
      <c r="K23" s="948"/>
      <c r="L23" s="948"/>
      <c r="M23" s="948"/>
      <c r="N23" s="948"/>
      <c r="O23" s="949"/>
      <c r="P23" s="914"/>
      <c r="Q23" s="915"/>
      <c r="R23" s="915"/>
      <c r="S23" s="915"/>
      <c r="T23" s="915"/>
      <c r="U23" s="915"/>
      <c r="V23" s="932"/>
      <c r="W23" s="914"/>
      <c r="X23" s="915"/>
      <c r="Y23" s="915"/>
      <c r="Z23" s="915"/>
      <c r="AA23" s="915"/>
      <c r="AB23" s="915"/>
      <c r="AC23" s="932"/>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50"/>
      <c r="H24" s="951"/>
      <c r="I24" s="951"/>
      <c r="J24" s="951"/>
      <c r="K24" s="951"/>
      <c r="L24" s="951"/>
      <c r="M24" s="951"/>
      <c r="N24" s="951"/>
      <c r="O24" s="952"/>
      <c r="P24" s="659"/>
      <c r="Q24" s="660"/>
      <c r="R24" s="660"/>
      <c r="S24" s="660"/>
      <c r="T24" s="660"/>
      <c r="U24" s="660"/>
      <c r="V24" s="661"/>
      <c r="W24" s="659"/>
      <c r="X24" s="660"/>
      <c r="Y24" s="660"/>
      <c r="Z24" s="660"/>
      <c r="AA24" s="660"/>
      <c r="AB24" s="660"/>
      <c r="AC24" s="661"/>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659"/>
      <c r="Q25" s="660"/>
      <c r="R25" s="660"/>
      <c r="S25" s="660"/>
      <c r="T25" s="660"/>
      <c r="U25" s="660"/>
      <c r="V25" s="661"/>
      <c r="W25" s="659"/>
      <c r="X25" s="660"/>
      <c r="Y25" s="660"/>
      <c r="Z25" s="660"/>
      <c r="AA25" s="660"/>
      <c r="AB25" s="660"/>
      <c r="AC25" s="661"/>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59"/>
      <c r="Q26" s="660"/>
      <c r="R26" s="660"/>
      <c r="S26" s="660"/>
      <c r="T26" s="660"/>
      <c r="U26" s="660"/>
      <c r="V26" s="661"/>
      <c r="W26" s="659"/>
      <c r="X26" s="660"/>
      <c r="Y26" s="660"/>
      <c r="Z26" s="660"/>
      <c r="AA26" s="660"/>
      <c r="AB26" s="660"/>
      <c r="AC26" s="661"/>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59"/>
      <c r="Q27" s="660"/>
      <c r="R27" s="660"/>
      <c r="S27" s="660"/>
      <c r="T27" s="660"/>
      <c r="U27" s="660"/>
      <c r="V27" s="661"/>
      <c r="W27" s="659"/>
      <c r="X27" s="660"/>
      <c r="Y27" s="660"/>
      <c r="Z27" s="660"/>
      <c r="AA27" s="660"/>
      <c r="AB27" s="660"/>
      <c r="AC27" s="661"/>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4" t="e">
        <f>P29-SUM(P23:P27)</f>
        <v>#VALUE!</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hidden="1" customHeight="1" thickBot="1" x14ac:dyDescent="0.2">
      <c r="A29" s="965"/>
      <c r="B29" s="966"/>
      <c r="C29" s="966"/>
      <c r="D29" s="966"/>
      <c r="E29" s="966"/>
      <c r="F29" s="967"/>
      <c r="G29" s="956" t="s">
        <v>475</v>
      </c>
      <c r="H29" s="957"/>
      <c r="I29" s="957"/>
      <c r="J29" s="957"/>
      <c r="K29" s="957"/>
      <c r="L29" s="957"/>
      <c r="M29" s="957"/>
      <c r="N29" s="957"/>
      <c r="O29" s="958"/>
      <c r="P29" s="928" t="str">
        <f>AK13</f>
        <v>-</v>
      </c>
      <c r="Q29" s="929"/>
      <c r="R29" s="929"/>
      <c r="S29" s="929"/>
      <c r="T29" s="929"/>
      <c r="U29" s="929"/>
      <c r="V29" s="930"/>
      <c r="W29" s="928">
        <f>AR13</f>
        <v>0</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6" t="s">
        <v>355</v>
      </c>
      <c r="AR30" s="767"/>
      <c r="AS30" s="767"/>
      <c r="AT30" s="768"/>
      <c r="AU30" s="773" t="s">
        <v>253</v>
      </c>
      <c r="AV30" s="773"/>
      <c r="AW30" s="773"/>
      <c r="AX30" s="91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30</v>
      </c>
      <c r="AV31" s="192"/>
      <c r="AW31" s="394" t="s">
        <v>300</v>
      </c>
      <c r="AX31" s="395"/>
    </row>
    <row r="32" spans="1:50" ht="23.25" customHeight="1" x14ac:dyDescent="0.15">
      <c r="A32" s="399"/>
      <c r="B32" s="397"/>
      <c r="C32" s="397"/>
      <c r="D32" s="397"/>
      <c r="E32" s="397"/>
      <c r="F32" s="398"/>
      <c r="G32" s="560" t="s">
        <v>601</v>
      </c>
      <c r="H32" s="561"/>
      <c r="I32" s="561"/>
      <c r="J32" s="561"/>
      <c r="K32" s="561"/>
      <c r="L32" s="561"/>
      <c r="M32" s="561"/>
      <c r="N32" s="561"/>
      <c r="O32" s="562"/>
      <c r="P32" s="98" t="s">
        <v>553</v>
      </c>
      <c r="Q32" s="98"/>
      <c r="R32" s="98"/>
      <c r="S32" s="98"/>
      <c r="T32" s="98"/>
      <c r="U32" s="98"/>
      <c r="V32" s="98"/>
      <c r="W32" s="98"/>
      <c r="X32" s="99"/>
      <c r="Y32" s="467" t="s">
        <v>12</v>
      </c>
      <c r="Z32" s="527"/>
      <c r="AA32" s="528"/>
      <c r="AB32" s="457" t="s">
        <v>599</v>
      </c>
      <c r="AC32" s="457"/>
      <c r="AD32" s="457"/>
      <c r="AE32" s="211"/>
      <c r="AF32" s="212"/>
      <c r="AG32" s="212"/>
      <c r="AH32" s="212"/>
      <c r="AI32" s="211"/>
      <c r="AJ32" s="212"/>
      <c r="AK32" s="212"/>
      <c r="AL32" s="212"/>
      <c r="AM32" s="211">
        <v>35496</v>
      </c>
      <c r="AN32" s="212"/>
      <c r="AO32" s="212"/>
      <c r="AP32" s="212"/>
      <c r="AQ32" s="333"/>
      <c r="AR32" s="200"/>
      <c r="AS32" s="200"/>
      <c r="AT32" s="334"/>
      <c r="AU32" s="212">
        <v>62504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599</v>
      </c>
      <c r="AC33" s="519"/>
      <c r="AD33" s="519"/>
      <c r="AE33" s="211"/>
      <c r="AF33" s="212"/>
      <c r="AG33" s="212"/>
      <c r="AH33" s="212"/>
      <c r="AI33" s="211"/>
      <c r="AJ33" s="212"/>
      <c r="AK33" s="212"/>
      <c r="AL33" s="212"/>
      <c r="AM33" s="211">
        <v>16333</v>
      </c>
      <c r="AN33" s="212"/>
      <c r="AO33" s="212"/>
      <c r="AP33" s="212"/>
      <c r="AQ33" s="333"/>
      <c r="AR33" s="200"/>
      <c r="AS33" s="200"/>
      <c r="AT33" s="334"/>
      <c r="AU33" s="212">
        <v>62504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v>271</v>
      </c>
      <c r="AN34" s="212"/>
      <c r="AO34" s="212"/>
      <c r="AP34" s="212"/>
      <c r="AQ34" s="333"/>
      <c r="AR34" s="200"/>
      <c r="AS34" s="200"/>
      <c r="AT34" s="334"/>
      <c r="AU34" s="212">
        <v>100</v>
      </c>
      <c r="AV34" s="212"/>
      <c r="AW34" s="212"/>
      <c r="AX34" s="214"/>
    </row>
    <row r="35" spans="1:50" ht="23.25" customHeight="1" x14ac:dyDescent="0.15">
      <c r="A35" s="219" t="s">
        <v>528</v>
      </c>
      <c r="B35" s="220"/>
      <c r="C35" s="220"/>
      <c r="D35" s="220"/>
      <c r="E35" s="220"/>
      <c r="F35" s="221"/>
      <c r="G35" s="225" t="s">
        <v>610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5"/>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30</v>
      </c>
      <c r="AV38" s="192"/>
      <c r="AW38" s="394" t="s">
        <v>300</v>
      </c>
      <c r="AX38" s="395"/>
    </row>
    <row r="39" spans="1:50" ht="23.25" customHeight="1" x14ac:dyDescent="0.15">
      <c r="A39" s="399"/>
      <c r="B39" s="397"/>
      <c r="C39" s="397"/>
      <c r="D39" s="397"/>
      <c r="E39" s="397"/>
      <c r="F39" s="398"/>
      <c r="G39" s="560" t="s">
        <v>600</v>
      </c>
      <c r="H39" s="561"/>
      <c r="I39" s="561"/>
      <c r="J39" s="561"/>
      <c r="K39" s="561"/>
      <c r="L39" s="561"/>
      <c r="M39" s="561"/>
      <c r="N39" s="561"/>
      <c r="O39" s="562"/>
      <c r="P39" s="98" t="s">
        <v>554</v>
      </c>
      <c r="Q39" s="98"/>
      <c r="R39" s="98"/>
      <c r="S39" s="98"/>
      <c r="T39" s="98"/>
      <c r="U39" s="98"/>
      <c r="V39" s="98"/>
      <c r="W39" s="98"/>
      <c r="X39" s="99"/>
      <c r="Y39" s="467" t="s">
        <v>12</v>
      </c>
      <c r="Z39" s="527"/>
      <c r="AA39" s="528"/>
      <c r="AB39" s="457" t="s">
        <v>599</v>
      </c>
      <c r="AC39" s="457"/>
      <c r="AD39" s="457"/>
      <c r="AE39" s="211"/>
      <c r="AF39" s="212"/>
      <c r="AG39" s="212"/>
      <c r="AH39" s="212"/>
      <c r="AI39" s="211"/>
      <c r="AJ39" s="212"/>
      <c r="AK39" s="212"/>
      <c r="AL39" s="212"/>
      <c r="AM39" s="211">
        <v>531</v>
      </c>
      <c r="AN39" s="212"/>
      <c r="AO39" s="212"/>
      <c r="AP39" s="212"/>
      <c r="AQ39" s="333"/>
      <c r="AR39" s="200"/>
      <c r="AS39" s="200"/>
      <c r="AT39" s="334"/>
      <c r="AU39" s="212">
        <v>1869</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599</v>
      </c>
      <c r="AC40" s="519"/>
      <c r="AD40" s="519"/>
      <c r="AE40" s="211"/>
      <c r="AF40" s="212"/>
      <c r="AG40" s="212"/>
      <c r="AH40" s="212"/>
      <c r="AI40" s="211"/>
      <c r="AJ40" s="212"/>
      <c r="AK40" s="212"/>
      <c r="AL40" s="212"/>
      <c r="AM40" s="211">
        <v>400</v>
      </c>
      <c r="AN40" s="212"/>
      <c r="AO40" s="212"/>
      <c r="AP40" s="212"/>
      <c r="AQ40" s="333"/>
      <c r="AR40" s="200"/>
      <c r="AS40" s="200"/>
      <c r="AT40" s="334"/>
      <c r="AU40" s="212">
        <v>1869</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v>132</v>
      </c>
      <c r="AN41" s="212"/>
      <c r="AO41" s="212"/>
      <c r="AP41" s="212"/>
      <c r="AQ41" s="333"/>
      <c r="AR41" s="200"/>
      <c r="AS41" s="200"/>
      <c r="AT41" s="334"/>
      <c r="AU41" s="212">
        <v>100</v>
      </c>
      <c r="AV41" s="212"/>
      <c r="AW41" s="212"/>
      <c r="AX41" s="214"/>
    </row>
    <row r="42" spans="1:50" ht="23.25" customHeight="1" x14ac:dyDescent="0.15">
      <c r="A42" s="219" t="s">
        <v>528</v>
      </c>
      <c r="B42" s="220"/>
      <c r="C42" s="220"/>
      <c r="D42" s="220"/>
      <c r="E42" s="220"/>
      <c r="F42" s="221"/>
      <c r="G42" s="225" t="s">
        <v>610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5"/>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v>30</v>
      </c>
      <c r="AV45" s="192"/>
      <c r="AW45" s="394" t="s">
        <v>300</v>
      </c>
      <c r="AX45" s="395"/>
    </row>
    <row r="46" spans="1:50" ht="23.25" customHeight="1" x14ac:dyDescent="0.15">
      <c r="A46" s="399"/>
      <c r="B46" s="397"/>
      <c r="C46" s="397"/>
      <c r="D46" s="397"/>
      <c r="E46" s="397"/>
      <c r="F46" s="398"/>
      <c r="G46" s="560" t="s">
        <v>602</v>
      </c>
      <c r="H46" s="561"/>
      <c r="I46" s="561"/>
      <c r="J46" s="561"/>
      <c r="K46" s="561"/>
      <c r="L46" s="561"/>
      <c r="M46" s="561"/>
      <c r="N46" s="561"/>
      <c r="O46" s="562"/>
      <c r="P46" s="98" t="s">
        <v>603</v>
      </c>
      <c r="Q46" s="98"/>
      <c r="R46" s="98"/>
      <c r="S46" s="98"/>
      <c r="T46" s="98"/>
      <c r="U46" s="98"/>
      <c r="V46" s="98"/>
      <c r="W46" s="98"/>
      <c r="X46" s="99"/>
      <c r="Y46" s="467" t="s">
        <v>12</v>
      </c>
      <c r="Z46" s="527"/>
      <c r="AA46" s="528"/>
      <c r="AB46" s="457" t="s">
        <v>599</v>
      </c>
      <c r="AC46" s="457"/>
      <c r="AD46" s="457"/>
      <c r="AE46" s="211"/>
      <c r="AF46" s="212"/>
      <c r="AG46" s="212"/>
      <c r="AH46" s="212"/>
      <c r="AI46" s="211"/>
      <c r="AJ46" s="212"/>
      <c r="AK46" s="212"/>
      <c r="AL46" s="212"/>
      <c r="AM46" s="211">
        <v>7726</v>
      </c>
      <c r="AN46" s="212"/>
      <c r="AO46" s="212"/>
      <c r="AP46" s="212"/>
      <c r="AQ46" s="333"/>
      <c r="AR46" s="200"/>
      <c r="AS46" s="200"/>
      <c r="AT46" s="334"/>
      <c r="AU46" s="212"/>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599</v>
      </c>
      <c r="AC47" s="519"/>
      <c r="AD47" s="519"/>
      <c r="AE47" s="211"/>
      <c r="AF47" s="212"/>
      <c r="AG47" s="212"/>
      <c r="AH47" s="212"/>
      <c r="AI47" s="211"/>
      <c r="AJ47" s="212"/>
      <c r="AK47" s="212"/>
      <c r="AL47" s="212"/>
      <c r="AM47" s="211"/>
      <c r="AN47" s="212"/>
      <c r="AO47" s="212"/>
      <c r="AP47" s="212"/>
      <c r="AQ47" s="333"/>
      <c r="AR47" s="200"/>
      <c r="AS47" s="200"/>
      <c r="AT47" s="334"/>
      <c r="AU47" s="212">
        <v>7800</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customHeight="1" x14ac:dyDescent="0.15">
      <c r="A49" s="219" t="s">
        <v>528</v>
      </c>
      <c r="B49" s="220"/>
      <c r="C49" s="220"/>
      <c r="D49" s="220"/>
      <c r="E49" s="220"/>
      <c r="F49" s="221"/>
      <c r="G49" s="225" t="s">
        <v>610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v>30</v>
      </c>
      <c r="AV52" s="192"/>
      <c r="AW52" s="394" t="s">
        <v>300</v>
      </c>
      <c r="AX52" s="395"/>
    </row>
    <row r="53" spans="1:50" ht="23.25" customHeight="1" x14ac:dyDescent="0.15">
      <c r="A53" s="399"/>
      <c r="B53" s="397"/>
      <c r="C53" s="397"/>
      <c r="D53" s="397"/>
      <c r="E53" s="397"/>
      <c r="F53" s="398"/>
      <c r="G53" s="560" t="s">
        <v>608</v>
      </c>
      <c r="H53" s="561"/>
      <c r="I53" s="561"/>
      <c r="J53" s="561"/>
      <c r="K53" s="561"/>
      <c r="L53" s="561"/>
      <c r="M53" s="561"/>
      <c r="N53" s="561"/>
      <c r="O53" s="562"/>
      <c r="P53" s="98" t="s">
        <v>604</v>
      </c>
      <c r="Q53" s="98"/>
      <c r="R53" s="98"/>
      <c r="S53" s="98"/>
      <c r="T53" s="98"/>
      <c r="U53" s="98"/>
      <c r="V53" s="98"/>
      <c r="W53" s="98"/>
      <c r="X53" s="99"/>
      <c r="Y53" s="467" t="s">
        <v>12</v>
      </c>
      <c r="Z53" s="527"/>
      <c r="AA53" s="528"/>
      <c r="AB53" s="457" t="s">
        <v>599</v>
      </c>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599</v>
      </c>
      <c r="AC54" s="519"/>
      <c r="AD54" s="519"/>
      <c r="AE54" s="211"/>
      <c r="AF54" s="212"/>
      <c r="AG54" s="212"/>
      <c r="AH54" s="212"/>
      <c r="AI54" s="211"/>
      <c r="AJ54" s="212"/>
      <c r="AK54" s="212"/>
      <c r="AL54" s="212"/>
      <c r="AM54" s="211"/>
      <c r="AN54" s="212"/>
      <c r="AO54" s="212"/>
      <c r="AP54" s="212"/>
      <c r="AQ54" s="333"/>
      <c r="AR54" s="200"/>
      <c r="AS54" s="200"/>
      <c r="AT54" s="334"/>
      <c r="AU54" s="212">
        <v>1000</v>
      </c>
      <c r="AV54" s="212"/>
      <c r="AW54" s="212"/>
      <c r="AX54" s="214"/>
    </row>
    <row r="55" spans="1:50" ht="23.2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customHeight="1" x14ac:dyDescent="0.15">
      <c r="A56" s="219" t="s">
        <v>528</v>
      </c>
      <c r="B56" s="220"/>
      <c r="C56" s="220"/>
      <c r="D56" s="220"/>
      <c r="E56" s="220"/>
      <c r="F56" s="221"/>
      <c r="G56" s="225" t="s">
        <v>610</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2"/>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1"/>
    </row>
    <row r="83" spans="1:60" ht="22.5" hidden="1" customHeight="1" x14ac:dyDescent="0.15">
      <c r="A83" s="861"/>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3"/>
    </row>
    <row r="84" spans="1:60" ht="19.5" hidden="1" customHeight="1" x14ac:dyDescent="0.15">
      <c r="A84" s="861"/>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84"/>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77.25" hidden="1" customHeight="1" thickBot="1" x14ac:dyDescent="0.2">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586</v>
      </c>
      <c r="H101" s="98"/>
      <c r="I101" s="98"/>
      <c r="J101" s="98"/>
      <c r="K101" s="98"/>
      <c r="L101" s="98"/>
      <c r="M101" s="98"/>
      <c r="N101" s="98"/>
      <c r="O101" s="98"/>
      <c r="P101" s="98"/>
      <c r="Q101" s="98"/>
      <c r="R101" s="98"/>
      <c r="S101" s="98"/>
      <c r="T101" s="98"/>
      <c r="U101" s="98"/>
      <c r="V101" s="98"/>
      <c r="W101" s="98"/>
      <c r="X101" s="99"/>
      <c r="Y101" s="538" t="s">
        <v>55</v>
      </c>
      <c r="Z101" s="539"/>
      <c r="AA101" s="540"/>
      <c r="AB101" s="457" t="s">
        <v>579</v>
      </c>
      <c r="AC101" s="457"/>
      <c r="AD101" s="457"/>
      <c r="AE101" s="211"/>
      <c r="AF101" s="212"/>
      <c r="AG101" s="212"/>
      <c r="AH101" s="213"/>
      <c r="AI101" s="211"/>
      <c r="AJ101" s="212"/>
      <c r="AK101" s="212"/>
      <c r="AL101" s="213"/>
      <c r="AM101" s="211">
        <v>1717</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579</v>
      </c>
      <c r="AC102" s="457"/>
      <c r="AD102" s="457"/>
      <c r="AE102" s="414"/>
      <c r="AF102" s="414"/>
      <c r="AG102" s="414"/>
      <c r="AH102" s="414"/>
      <c r="AI102" s="414"/>
      <c r="AJ102" s="414"/>
      <c r="AK102" s="414"/>
      <c r="AL102" s="414"/>
      <c r="AM102" s="414"/>
      <c r="AN102" s="414"/>
      <c r="AO102" s="414"/>
      <c r="AP102" s="414"/>
      <c r="AQ102" s="266">
        <v>5383</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587</v>
      </c>
      <c r="H104" s="98"/>
      <c r="I104" s="98"/>
      <c r="J104" s="98"/>
      <c r="K104" s="98"/>
      <c r="L104" s="98"/>
      <c r="M104" s="98"/>
      <c r="N104" s="98"/>
      <c r="O104" s="98"/>
      <c r="P104" s="98"/>
      <c r="Q104" s="98"/>
      <c r="R104" s="98"/>
      <c r="S104" s="98"/>
      <c r="T104" s="98"/>
      <c r="U104" s="98"/>
      <c r="V104" s="98"/>
      <c r="W104" s="98"/>
      <c r="X104" s="99"/>
      <c r="Y104" s="461" t="s">
        <v>55</v>
      </c>
      <c r="Z104" s="462"/>
      <c r="AA104" s="463"/>
      <c r="AB104" s="541" t="s">
        <v>579</v>
      </c>
      <c r="AC104" s="542"/>
      <c r="AD104" s="543"/>
      <c r="AE104" s="211"/>
      <c r="AF104" s="212"/>
      <c r="AG104" s="212"/>
      <c r="AH104" s="213"/>
      <c r="AI104" s="211"/>
      <c r="AJ104" s="212"/>
      <c r="AK104" s="212"/>
      <c r="AL104" s="213"/>
      <c r="AM104" s="211">
        <v>103</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579</v>
      </c>
      <c r="AC105" s="465"/>
      <c r="AD105" s="466"/>
      <c r="AE105" s="414"/>
      <c r="AF105" s="414"/>
      <c r="AG105" s="414"/>
      <c r="AH105" s="414"/>
      <c r="AI105" s="414"/>
      <c r="AJ105" s="414"/>
      <c r="AK105" s="414"/>
      <c r="AL105" s="414"/>
      <c r="AM105" s="414"/>
      <c r="AN105" s="414"/>
      <c r="AO105" s="414"/>
      <c r="AP105" s="414"/>
      <c r="AQ105" s="211">
        <v>2297</v>
      </c>
      <c r="AR105" s="212"/>
      <c r="AS105" s="212"/>
      <c r="AT105" s="213"/>
      <c r="AU105" s="266"/>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customHeight="1" x14ac:dyDescent="0.15">
      <c r="A107" s="418"/>
      <c r="B107" s="419"/>
      <c r="C107" s="419"/>
      <c r="D107" s="419"/>
      <c r="E107" s="419"/>
      <c r="F107" s="420"/>
      <c r="G107" s="98" t="s">
        <v>588</v>
      </c>
      <c r="H107" s="98"/>
      <c r="I107" s="98"/>
      <c r="J107" s="98"/>
      <c r="K107" s="98"/>
      <c r="L107" s="98"/>
      <c r="M107" s="98"/>
      <c r="N107" s="98"/>
      <c r="O107" s="98"/>
      <c r="P107" s="98"/>
      <c r="Q107" s="98"/>
      <c r="R107" s="98"/>
      <c r="S107" s="98"/>
      <c r="T107" s="98"/>
      <c r="U107" s="98"/>
      <c r="V107" s="98"/>
      <c r="W107" s="98"/>
      <c r="X107" s="99"/>
      <c r="Y107" s="461" t="s">
        <v>55</v>
      </c>
      <c r="Z107" s="462"/>
      <c r="AA107" s="463"/>
      <c r="AB107" s="541" t="s">
        <v>578</v>
      </c>
      <c r="AC107" s="542"/>
      <c r="AD107" s="543"/>
      <c r="AE107" s="414"/>
      <c r="AF107" s="414"/>
      <c r="AG107" s="414"/>
      <c r="AH107" s="414"/>
      <c r="AI107" s="414"/>
      <c r="AJ107" s="414"/>
      <c r="AK107" s="414"/>
      <c r="AL107" s="414"/>
      <c r="AM107" s="414">
        <v>44</v>
      </c>
      <c r="AN107" s="414"/>
      <c r="AO107" s="414"/>
      <c r="AP107" s="414"/>
      <c r="AQ107" s="211"/>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578</v>
      </c>
      <c r="AC108" s="465"/>
      <c r="AD108" s="466"/>
      <c r="AE108" s="414"/>
      <c r="AF108" s="414"/>
      <c r="AG108" s="414"/>
      <c r="AH108" s="414"/>
      <c r="AI108" s="414"/>
      <c r="AJ108" s="414"/>
      <c r="AK108" s="414"/>
      <c r="AL108" s="414"/>
      <c r="AM108" s="414"/>
      <c r="AN108" s="414"/>
      <c r="AO108" s="414"/>
      <c r="AP108" s="414"/>
      <c r="AQ108" s="211">
        <v>456</v>
      </c>
      <c r="AR108" s="212"/>
      <c r="AS108" s="212"/>
      <c r="AT108" s="213"/>
      <c r="AU108" s="266"/>
      <c r="AV108" s="267"/>
      <c r="AW108" s="267"/>
      <c r="AX108" s="312"/>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customHeight="1" x14ac:dyDescent="0.15">
      <c r="A110" s="418"/>
      <c r="B110" s="419"/>
      <c r="C110" s="419"/>
      <c r="D110" s="419"/>
      <c r="E110" s="419"/>
      <c r="F110" s="420"/>
      <c r="G110" s="98" t="s">
        <v>589</v>
      </c>
      <c r="H110" s="98"/>
      <c r="I110" s="98"/>
      <c r="J110" s="98"/>
      <c r="K110" s="98"/>
      <c r="L110" s="98"/>
      <c r="M110" s="98"/>
      <c r="N110" s="98"/>
      <c r="O110" s="98"/>
      <c r="P110" s="98"/>
      <c r="Q110" s="98"/>
      <c r="R110" s="98"/>
      <c r="S110" s="98"/>
      <c r="T110" s="98"/>
      <c r="U110" s="98"/>
      <c r="V110" s="98"/>
      <c r="W110" s="98"/>
      <c r="X110" s="99"/>
      <c r="Y110" s="461" t="s">
        <v>55</v>
      </c>
      <c r="Z110" s="462"/>
      <c r="AA110" s="463"/>
      <c r="AB110" s="541" t="s">
        <v>577</v>
      </c>
      <c r="AC110" s="542"/>
      <c r="AD110" s="543"/>
      <c r="AE110" s="414"/>
      <c r="AF110" s="414"/>
      <c r="AG110" s="414"/>
      <c r="AH110" s="414"/>
      <c r="AI110" s="414"/>
      <c r="AJ110" s="414"/>
      <c r="AK110" s="414"/>
      <c r="AL110" s="414"/>
      <c r="AM110" s="414">
        <v>4722</v>
      </c>
      <c r="AN110" s="414"/>
      <c r="AO110" s="414"/>
      <c r="AP110" s="414"/>
      <c r="AQ110" s="211"/>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577</v>
      </c>
      <c r="AC111" s="465"/>
      <c r="AD111" s="466"/>
      <c r="AE111" s="414"/>
      <c r="AF111" s="414"/>
      <c r="AG111" s="414"/>
      <c r="AH111" s="414"/>
      <c r="AI111" s="414"/>
      <c r="AJ111" s="414"/>
      <c r="AK111" s="414"/>
      <c r="AL111" s="414"/>
      <c r="AM111" s="414"/>
      <c r="AN111" s="414"/>
      <c r="AO111" s="414"/>
      <c r="AP111" s="414"/>
      <c r="AQ111" s="211">
        <v>85278</v>
      </c>
      <c r="AR111" s="212"/>
      <c r="AS111" s="212"/>
      <c r="AT111" s="213"/>
      <c r="AU111" s="266"/>
      <c r="AV111" s="267"/>
      <c r="AW111" s="267"/>
      <c r="AX111" s="312"/>
    </row>
    <row r="112" spans="1:60" ht="32.25"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39" customHeight="1" x14ac:dyDescent="0.15">
      <c r="A113" s="418"/>
      <c r="B113" s="419"/>
      <c r="C113" s="419"/>
      <c r="D113" s="419"/>
      <c r="E113" s="419"/>
      <c r="F113" s="420"/>
      <c r="G113" s="98" t="s">
        <v>609</v>
      </c>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v>120</v>
      </c>
      <c r="AN113" s="414"/>
      <c r="AO113" s="414"/>
      <c r="AP113" s="414"/>
      <c r="AQ113" s="211"/>
      <c r="AR113" s="212"/>
      <c r="AS113" s="212"/>
      <c r="AT113" s="213"/>
      <c r="AU113" s="211"/>
      <c r="AV113" s="212"/>
      <c r="AW113" s="212"/>
      <c r="AX113" s="213"/>
    </row>
    <row r="114" spans="1:50" ht="26.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v>120</v>
      </c>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590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8.7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79.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60" customHeight="1" x14ac:dyDescent="0.15">
      <c r="A370" s="182"/>
      <c r="B370" s="179"/>
      <c r="C370" s="173"/>
      <c r="D370" s="179"/>
      <c r="E370" s="162" t="s">
        <v>399</v>
      </c>
      <c r="F370" s="163"/>
      <c r="G370" s="164" t="s">
        <v>591</v>
      </c>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customHeight="1" x14ac:dyDescent="0.15">
      <c r="A371" s="182"/>
      <c r="B371" s="179"/>
      <c r="C371" s="173"/>
      <c r="D371" s="179"/>
      <c r="E371" s="167" t="s">
        <v>398</v>
      </c>
      <c r="F371" s="168"/>
      <c r="G371" s="103" t="s">
        <v>592</v>
      </c>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t="s">
        <v>572</v>
      </c>
      <c r="H374" s="98"/>
      <c r="I374" s="98"/>
      <c r="J374" s="98"/>
      <c r="K374" s="98"/>
      <c r="L374" s="98"/>
      <c r="M374" s="98"/>
      <c r="N374" s="98"/>
      <c r="O374" s="98"/>
      <c r="P374" s="98"/>
      <c r="Q374" s="98"/>
      <c r="R374" s="98"/>
      <c r="S374" s="98"/>
      <c r="T374" s="98"/>
      <c r="U374" s="98"/>
      <c r="V374" s="98"/>
      <c r="W374" s="98"/>
      <c r="X374" s="99"/>
      <c r="Y374" s="194" t="s">
        <v>379</v>
      </c>
      <c r="Z374" s="195"/>
      <c r="AA374" s="196"/>
      <c r="AB374" s="197" t="s">
        <v>572</v>
      </c>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t="s">
        <v>573</v>
      </c>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36.75" customHeight="1" x14ac:dyDescent="0.15">
      <c r="A428" s="182"/>
      <c r="B428" s="179"/>
      <c r="C428" s="173"/>
      <c r="D428" s="179"/>
      <c r="E428" s="118" t="s">
        <v>607</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40.5" customHeight="1" thickBo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6"/>
      <c r="E430" s="167" t="s">
        <v>388</v>
      </c>
      <c r="F430" s="168"/>
      <c r="G430" s="894" t="s">
        <v>384</v>
      </c>
      <c r="H430" s="116"/>
      <c r="I430" s="116"/>
      <c r="J430" s="895" t="s">
        <v>574</v>
      </c>
      <c r="K430" s="896"/>
      <c r="L430" s="896"/>
      <c r="M430" s="896"/>
      <c r="N430" s="896"/>
      <c r="O430" s="896"/>
      <c r="P430" s="896"/>
      <c r="Q430" s="896"/>
      <c r="R430" s="896"/>
      <c r="S430" s="896"/>
      <c r="T430" s="897"/>
      <c r="U430" s="587" t="s">
        <v>574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574</v>
      </c>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574</v>
      </c>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t="s">
        <v>574</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6"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75.5" customHeight="1" x14ac:dyDescent="0.15">
      <c r="A702" s="866" t="s">
        <v>259</v>
      </c>
      <c r="B702" s="867"/>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571</v>
      </c>
      <c r="AE702" s="339"/>
      <c r="AF702" s="339"/>
      <c r="AG702" s="381" t="s">
        <v>605</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68"/>
      <c r="B703" s="86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571</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90" customHeight="1" x14ac:dyDescent="0.15">
      <c r="A704" s="870"/>
      <c r="B704" s="871"/>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571</v>
      </c>
      <c r="AE704" s="782"/>
      <c r="AF704" s="782"/>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571</v>
      </c>
      <c r="AE705" s="717"/>
      <c r="AF705" s="717"/>
      <c r="AG705" s="118" t="s">
        <v>555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3"/>
      <c r="D706" s="794"/>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576</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5"/>
      <c r="D707" s="796"/>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576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6.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571</v>
      </c>
      <c r="AE708" s="604"/>
      <c r="AF708" s="604"/>
      <c r="AG708" s="622" t="s">
        <v>556</v>
      </c>
      <c r="AH708" s="623"/>
      <c r="AI708" s="623"/>
      <c r="AJ708" s="623"/>
      <c r="AK708" s="623"/>
      <c r="AL708" s="623"/>
      <c r="AM708" s="623"/>
      <c r="AN708" s="623"/>
      <c r="AO708" s="623"/>
      <c r="AP708" s="623"/>
      <c r="AQ708" s="623"/>
      <c r="AR708" s="623"/>
      <c r="AS708" s="623"/>
      <c r="AT708" s="623"/>
      <c r="AU708" s="623"/>
      <c r="AV708" s="623"/>
      <c r="AW708" s="623"/>
      <c r="AX708" s="624"/>
    </row>
    <row r="709" spans="1:50" ht="37.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575</v>
      </c>
      <c r="AE709" s="322"/>
      <c r="AF709" s="322"/>
      <c r="AG709" s="94" t="s">
        <v>557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571</v>
      </c>
      <c r="AE710" s="322"/>
      <c r="AF710" s="322"/>
      <c r="AG710" s="94" t="s">
        <v>558</v>
      </c>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571</v>
      </c>
      <c r="AE711" s="322"/>
      <c r="AF711" s="322"/>
      <c r="AG711" s="94" t="s">
        <v>559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571</v>
      </c>
      <c r="AE712" s="782"/>
      <c r="AF712" s="782"/>
      <c r="AG712" s="809" t="s">
        <v>560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571</v>
      </c>
      <c r="AE713" s="322"/>
      <c r="AF713" s="665"/>
      <c r="AG713" s="94" t="s">
        <v>564</v>
      </c>
      <c r="AH713" s="95"/>
      <c r="AI713" s="95"/>
      <c r="AJ713" s="95"/>
      <c r="AK713" s="95"/>
      <c r="AL713" s="95"/>
      <c r="AM713" s="95"/>
      <c r="AN713" s="95"/>
      <c r="AO713" s="95"/>
      <c r="AP713" s="95"/>
      <c r="AQ713" s="95"/>
      <c r="AR713" s="95"/>
      <c r="AS713" s="95"/>
      <c r="AT713" s="95"/>
      <c r="AU713" s="95"/>
      <c r="AV713" s="95"/>
      <c r="AW713" s="95"/>
      <c r="AX713" s="96"/>
    </row>
    <row r="714" spans="1:50" ht="34.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571</v>
      </c>
      <c r="AE714" s="807"/>
      <c r="AF714" s="808"/>
      <c r="AG714" s="738" t="s">
        <v>563</v>
      </c>
      <c r="AH714" s="739"/>
      <c r="AI714" s="739"/>
      <c r="AJ714" s="739"/>
      <c r="AK714" s="739"/>
      <c r="AL714" s="739"/>
      <c r="AM714" s="739"/>
      <c r="AN714" s="739"/>
      <c r="AO714" s="739"/>
      <c r="AP714" s="739"/>
      <c r="AQ714" s="739"/>
      <c r="AR714" s="739"/>
      <c r="AS714" s="739"/>
      <c r="AT714" s="739"/>
      <c r="AU714" s="739"/>
      <c r="AV714" s="739"/>
      <c r="AW714" s="739"/>
      <c r="AX714" s="740"/>
    </row>
    <row r="715" spans="1:50" ht="36.75" customHeight="1" x14ac:dyDescent="0.15">
      <c r="A715" s="642"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575</v>
      </c>
      <c r="AE715" s="604"/>
      <c r="AF715" s="658"/>
      <c r="AG715" s="622" t="s">
        <v>562</v>
      </c>
      <c r="AH715" s="623"/>
      <c r="AI715" s="623"/>
      <c r="AJ715" s="623"/>
      <c r="AK715" s="623"/>
      <c r="AL715" s="623"/>
      <c r="AM715" s="623"/>
      <c r="AN715" s="623"/>
      <c r="AO715" s="623"/>
      <c r="AP715" s="623"/>
      <c r="AQ715" s="623"/>
      <c r="AR715" s="623"/>
      <c r="AS715" s="623"/>
      <c r="AT715" s="623"/>
      <c r="AU715" s="623"/>
      <c r="AV715" s="623"/>
      <c r="AW715" s="623"/>
      <c r="AX715" s="624"/>
    </row>
    <row r="716" spans="1:50" ht="48.75" customHeight="1" x14ac:dyDescent="0.15">
      <c r="A716" s="644"/>
      <c r="B716" s="646"/>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8" t="s">
        <v>575</v>
      </c>
      <c r="AE716" s="629"/>
      <c r="AF716" s="629"/>
      <c r="AG716" s="622" t="s">
        <v>561</v>
      </c>
      <c r="AH716" s="623"/>
      <c r="AI716" s="623"/>
      <c r="AJ716" s="623"/>
      <c r="AK716" s="623"/>
      <c r="AL716" s="623"/>
      <c r="AM716" s="623"/>
      <c r="AN716" s="623"/>
      <c r="AO716" s="623"/>
      <c r="AP716" s="623"/>
      <c r="AQ716" s="623"/>
      <c r="AR716" s="623"/>
      <c r="AS716" s="623"/>
      <c r="AT716" s="623"/>
      <c r="AU716" s="623"/>
      <c r="AV716" s="623"/>
      <c r="AW716" s="623"/>
      <c r="AX716" s="624"/>
    </row>
    <row r="717" spans="1:50" ht="27"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575</v>
      </c>
      <c r="AE717" s="322"/>
      <c r="AF717" s="322"/>
      <c r="AG717" s="94" t="s">
        <v>565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571</v>
      </c>
      <c r="AE718" s="322"/>
      <c r="AF718" s="322"/>
      <c r="AG718" s="120" t="s">
        <v>566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3" t="s">
        <v>575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1"/>
      <c r="C726" s="814" t="s">
        <v>53</v>
      </c>
      <c r="D726" s="836"/>
      <c r="E726" s="836"/>
      <c r="F726" s="837"/>
      <c r="G726" s="573" t="s">
        <v>594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798"/>
      <c r="B731" s="799"/>
      <c r="C731" s="799"/>
      <c r="D731" s="799"/>
      <c r="E731" s="800"/>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77.25" customHeight="1" thickBot="1" x14ac:dyDescent="0.2">
      <c r="A735" s="789" t="s">
        <v>567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87" t="s">
        <v>431</v>
      </c>
      <c r="B737" s="203"/>
      <c r="C737" s="203"/>
      <c r="D737" s="204"/>
      <c r="E737" s="983"/>
      <c r="F737" s="983"/>
      <c r="G737" s="983"/>
      <c r="H737" s="983"/>
      <c r="I737" s="983"/>
      <c r="J737" s="983"/>
      <c r="K737" s="983"/>
      <c r="L737" s="983"/>
      <c r="M737" s="983"/>
      <c r="N737" s="358" t="s">
        <v>358</v>
      </c>
      <c r="O737" s="358"/>
      <c r="P737" s="358"/>
      <c r="Q737" s="358"/>
      <c r="R737" s="983"/>
      <c r="S737" s="983"/>
      <c r="T737" s="983"/>
      <c r="U737" s="983"/>
      <c r="V737" s="983"/>
      <c r="W737" s="983"/>
      <c r="X737" s="983"/>
      <c r="Y737" s="983"/>
      <c r="Z737" s="983"/>
      <c r="AA737" s="358" t="s">
        <v>359</v>
      </c>
      <c r="AB737" s="358"/>
      <c r="AC737" s="358"/>
      <c r="AD737" s="358"/>
      <c r="AE737" s="983"/>
      <c r="AF737" s="983"/>
      <c r="AG737" s="983"/>
      <c r="AH737" s="983"/>
      <c r="AI737" s="983"/>
      <c r="AJ737" s="983"/>
      <c r="AK737" s="983"/>
      <c r="AL737" s="983"/>
      <c r="AM737" s="983"/>
      <c r="AN737" s="358" t="s">
        <v>360</v>
      </c>
      <c r="AO737" s="358"/>
      <c r="AP737" s="358"/>
      <c r="AQ737" s="358"/>
      <c r="AR737" s="984"/>
      <c r="AS737" s="985"/>
      <c r="AT737" s="985"/>
      <c r="AU737" s="985"/>
      <c r="AV737" s="985"/>
      <c r="AW737" s="985"/>
      <c r="AX737" s="986"/>
      <c r="AY737" s="89"/>
      <c r="AZ737" s="89"/>
    </row>
    <row r="738" spans="1:52" ht="24.75" customHeight="1" x14ac:dyDescent="0.15">
      <c r="A738" s="987" t="s">
        <v>361</v>
      </c>
      <c r="B738" s="203"/>
      <c r="C738" s="203"/>
      <c r="D738" s="204"/>
      <c r="E738" s="983"/>
      <c r="F738" s="983"/>
      <c r="G738" s="983"/>
      <c r="H738" s="983"/>
      <c r="I738" s="983"/>
      <c r="J738" s="983"/>
      <c r="K738" s="983"/>
      <c r="L738" s="983"/>
      <c r="M738" s="983"/>
      <c r="N738" s="358" t="s">
        <v>362</v>
      </c>
      <c r="O738" s="358"/>
      <c r="P738" s="358"/>
      <c r="Q738" s="358"/>
      <c r="R738" s="983"/>
      <c r="S738" s="983"/>
      <c r="T738" s="983"/>
      <c r="U738" s="983"/>
      <c r="V738" s="983"/>
      <c r="W738" s="983"/>
      <c r="X738" s="983"/>
      <c r="Y738" s="983"/>
      <c r="Z738" s="983"/>
      <c r="AA738" s="358" t="s">
        <v>482</v>
      </c>
      <c r="AB738" s="358"/>
      <c r="AC738" s="358"/>
      <c r="AD738" s="358"/>
      <c r="AE738" s="983"/>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543</v>
      </c>
      <c r="B739" s="992"/>
      <c r="C739" s="992"/>
      <c r="D739" s="993"/>
      <c r="E739" s="994"/>
      <c r="F739" s="995"/>
      <c r="G739" s="995"/>
      <c r="H739" s="91" t="str">
        <f>IF(E739="", "", "(")</f>
        <v/>
      </c>
      <c r="I739" s="978"/>
      <c r="J739" s="978"/>
      <c r="K739" s="91" t="str">
        <f>IF(OR(I739="　", I739=""), "", "-")</f>
        <v/>
      </c>
      <c r="L739" s="979"/>
      <c r="M739" s="979"/>
      <c r="N739" s="92" t="str">
        <f>IF(O739="", "", "-")</f>
        <v/>
      </c>
      <c r="O739" s="93"/>
      <c r="P739" s="92" t="str">
        <f>IF(E739="", "", ")")</f>
        <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4" t="s">
        <v>606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3"/>
      <c r="B780" s="634"/>
      <c r="C780" s="634"/>
      <c r="D780" s="634"/>
      <c r="E780" s="634"/>
      <c r="F780" s="635"/>
      <c r="G780" s="814"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797"/>
      <c r="AC780" s="814"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568</v>
      </c>
      <c r="H781" s="673"/>
      <c r="I781" s="673"/>
      <c r="J781" s="673"/>
      <c r="K781" s="674"/>
      <c r="L781" s="666" t="s">
        <v>596</v>
      </c>
      <c r="M781" s="667"/>
      <c r="N781" s="667"/>
      <c r="O781" s="667"/>
      <c r="P781" s="667"/>
      <c r="Q781" s="667"/>
      <c r="R781" s="667"/>
      <c r="S781" s="667"/>
      <c r="T781" s="667"/>
      <c r="U781" s="667"/>
      <c r="V781" s="667"/>
      <c r="W781" s="667"/>
      <c r="X781" s="668"/>
      <c r="Y781" s="384">
        <v>99.9</v>
      </c>
      <c r="Z781" s="385"/>
      <c r="AA781" s="385"/>
      <c r="AB781" s="804"/>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3"/>
      <c r="B782" s="634"/>
      <c r="C782" s="634"/>
      <c r="D782" s="634"/>
      <c r="E782" s="634"/>
      <c r="F782" s="635"/>
      <c r="G782" s="605" t="s">
        <v>568</v>
      </c>
      <c r="H782" s="606"/>
      <c r="I782" s="606"/>
      <c r="J782" s="606"/>
      <c r="K782" s="607"/>
      <c r="L782" s="597" t="s">
        <v>597</v>
      </c>
      <c r="M782" s="598"/>
      <c r="N782" s="598"/>
      <c r="O782" s="598"/>
      <c r="P782" s="598"/>
      <c r="Q782" s="598"/>
      <c r="R782" s="598"/>
      <c r="S782" s="598"/>
      <c r="T782" s="598"/>
      <c r="U782" s="598"/>
      <c r="V782" s="598"/>
      <c r="W782" s="598"/>
      <c r="X782" s="599"/>
      <c r="Y782" s="600">
        <v>55</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3"/>
      <c r="B783" s="634"/>
      <c r="C783" s="634"/>
      <c r="D783" s="634"/>
      <c r="E783" s="634"/>
      <c r="F783" s="635"/>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3"/>
      <c r="B784" s="634"/>
      <c r="C784" s="634"/>
      <c r="D784" s="634"/>
      <c r="E784" s="634"/>
      <c r="F784" s="635"/>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3"/>
      <c r="B785" s="634"/>
      <c r="C785" s="634"/>
      <c r="D785" s="634"/>
      <c r="E785" s="634"/>
      <c r="F785" s="635"/>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3"/>
      <c r="B786" s="634"/>
      <c r="C786" s="634"/>
      <c r="D786" s="634"/>
      <c r="E786" s="634"/>
      <c r="F786" s="635"/>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3"/>
      <c r="B787" s="634"/>
      <c r="C787" s="634"/>
      <c r="D787" s="634"/>
      <c r="E787" s="634"/>
      <c r="F787" s="635"/>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3"/>
      <c r="B788" s="634"/>
      <c r="C788" s="634"/>
      <c r="D788" s="634"/>
      <c r="E788" s="634"/>
      <c r="F788" s="635"/>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3"/>
      <c r="B789" s="634"/>
      <c r="C789" s="634"/>
      <c r="D789" s="634"/>
      <c r="E789" s="634"/>
      <c r="F789" s="635"/>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3"/>
      <c r="B791" s="634"/>
      <c r="C791" s="634"/>
      <c r="D791" s="634"/>
      <c r="E791" s="634"/>
      <c r="F791" s="635"/>
      <c r="G791" s="825" t="s">
        <v>20</v>
      </c>
      <c r="H791" s="826"/>
      <c r="I791" s="826"/>
      <c r="J791" s="826"/>
      <c r="K791" s="826"/>
      <c r="L791" s="827"/>
      <c r="M791" s="828"/>
      <c r="N791" s="828"/>
      <c r="O791" s="828"/>
      <c r="P791" s="828"/>
      <c r="Q791" s="828"/>
      <c r="R791" s="828"/>
      <c r="S791" s="828"/>
      <c r="T791" s="828"/>
      <c r="U791" s="828"/>
      <c r="V791" s="828"/>
      <c r="W791" s="828"/>
      <c r="X791" s="829"/>
      <c r="Y791" s="830">
        <f>SUM(Y781:AB790)</f>
        <v>154.9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3"/>
      <c r="B792" s="634"/>
      <c r="C792" s="634"/>
      <c r="D792" s="634"/>
      <c r="E792" s="634"/>
      <c r="F792" s="635"/>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3"/>
      <c r="B793" s="634"/>
      <c r="C793" s="634"/>
      <c r="D793" s="634"/>
      <c r="E793" s="634"/>
      <c r="F793" s="635"/>
      <c r="G793" s="814"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797"/>
      <c r="AC793" s="814"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4"/>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3"/>
      <c r="B795" s="634"/>
      <c r="C795" s="634"/>
      <c r="D795" s="634"/>
      <c r="E795" s="634"/>
      <c r="F795" s="635"/>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3"/>
      <c r="B799" s="634"/>
      <c r="C799" s="634"/>
      <c r="D799" s="634"/>
      <c r="E799" s="634"/>
      <c r="F799" s="635"/>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3"/>
      <c r="B800" s="634"/>
      <c r="C800" s="634"/>
      <c r="D800" s="634"/>
      <c r="E800" s="634"/>
      <c r="F800" s="635"/>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3"/>
      <c r="B801" s="634"/>
      <c r="C801" s="634"/>
      <c r="D801" s="634"/>
      <c r="E801" s="634"/>
      <c r="F801" s="635"/>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3"/>
      <c r="B802" s="634"/>
      <c r="C802" s="634"/>
      <c r="D802" s="634"/>
      <c r="E802" s="634"/>
      <c r="F802" s="635"/>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3"/>
      <c r="B804" s="634"/>
      <c r="C804" s="634"/>
      <c r="D804" s="634"/>
      <c r="E804" s="634"/>
      <c r="F804" s="635"/>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3"/>
      <c r="B805" s="634"/>
      <c r="C805" s="634"/>
      <c r="D805" s="634"/>
      <c r="E805" s="634"/>
      <c r="F805" s="635"/>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3"/>
      <c r="B806" s="634"/>
      <c r="C806" s="634"/>
      <c r="D806" s="634"/>
      <c r="E806" s="634"/>
      <c r="F806" s="635"/>
      <c r="G806" s="814"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797"/>
      <c r="AC806" s="814"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4"/>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3"/>
      <c r="B812" s="634"/>
      <c r="C812" s="634"/>
      <c r="D812" s="634"/>
      <c r="E812" s="634"/>
      <c r="F812" s="635"/>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3"/>
      <c r="B813" s="634"/>
      <c r="C813" s="634"/>
      <c r="D813" s="634"/>
      <c r="E813" s="634"/>
      <c r="F813" s="635"/>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3"/>
      <c r="B814" s="634"/>
      <c r="C814" s="634"/>
      <c r="D814" s="634"/>
      <c r="E814" s="634"/>
      <c r="F814" s="635"/>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3"/>
      <c r="B815" s="634"/>
      <c r="C815" s="634"/>
      <c r="D815" s="634"/>
      <c r="E815" s="634"/>
      <c r="F815" s="635"/>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3"/>
      <c r="B817" s="634"/>
      <c r="C817" s="634"/>
      <c r="D817" s="634"/>
      <c r="E817" s="634"/>
      <c r="F817" s="635"/>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3"/>
      <c r="B818" s="634"/>
      <c r="C818" s="634"/>
      <c r="D818" s="634"/>
      <c r="E818" s="634"/>
      <c r="F818" s="635"/>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3"/>
      <c r="B819" s="634"/>
      <c r="C819" s="634"/>
      <c r="D819" s="634"/>
      <c r="E819" s="634"/>
      <c r="F819" s="635"/>
      <c r="G819" s="814"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797"/>
      <c r="AC819" s="814"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4"/>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3"/>
      <c r="B825" s="634"/>
      <c r="C825" s="634"/>
      <c r="D825" s="634"/>
      <c r="E825" s="634"/>
      <c r="F825" s="635"/>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3"/>
      <c r="B826" s="634"/>
      <c r="C826" s="634"/>
      <c r="D826" s="634"/>
      <c r="E826" s="634"/>
      <c r="F826" s="635"/>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3"/>
      <c r="B827" s="634"/>
      <c r="C827" s="634"/>
      <c r="D827" s="634"/>
      <c r="E827" s="634"/>
      <c r="F827" s="635"/>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3"/>
      <c r="B828" s="634"/>
      <c r="C828" s="634"/>
      <c r="D828" s="634"/>
      <c r="E828" s="634"/>
      <c r="F828" s="635"/>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3"/>
      <c r="B830" s="634"/>
      <c r="C830" s="634"/>
      <c r="D830" s="634"/>
      <c r="E830" s="634"/>
      <c r="F830" s="635"/>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569</v>
      </c>
      <c r="D837" s="340"/>
      <c r="E837" s="340"/>
      <c r="F837" s="340"/>
      <c r="G837" s="340"/>
      <c r="H837" s="340"/>
      <c r="I837" s="340"/>
      <c r="J837" s="341"/>
      <c r="K837" s="342"/>
      <c r="L837" s="342"/>
      <c r="M837" s="342"/>
      <c r="N837" s="342"/>
      <c r="O837" s="342"/>
      <c r="P837" s="355" t="s">
        <v>570</v>
      </c>
      <c r="Q837" s="343"/>
      <c r="R837" s="343"/>
      <c r="S837" s="343"/>
      <c r="T837" s="343"/>
      <c r="U837" s="343"/>
      <c r="V837" s="343"/>
      <c r="W837" s="343"/>
      <c r="X837" s="343"/>
      <c r="Y837" s="344">
        <v>154.9</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811" priority="14017">
      <formula>IF(RIGHT(TEXT(AD14,"0.#"),1)=".",FALSE,TRUE)</formula>
    </cfRule>
    <cfRule type="expression" dxfId="2810" priority="14018">
      <formula>IF(RIGHT(TEXT(AD14,"0.#"),1)=".",TRUE,FALSE)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AR13:AX13 AR15:AX15">
    <cfRule type="expression" dxfId="2799" priority="13715">
      <formula>IF(RIGHT(TEXT(AR13,"0.#"),1)=".",FALSE,TRUE)</formula>
    </cfRule>
    <cfRule type="expression" dxfId="2798" priority="13716">
      <formula>IF(RIGHT(TEXT(AR13,"0.#"),1)=".",TRUE,FALSE)</formula>
    </cfRule>
  </conditionalFormatting>
  <conditionalFormatting sqref="AD19:AJ19">
    <cfRule type="expression" dxfId="2797" priority="13713">
      <formula>IF(RIGHT(TEXT(AD19,"0.#"),1)=".",FALSE,TRUE)</formula>
    </cfRule>
    <cfRule type="expression" dxfId="2796" priority="13714">
      <formula>IF(RIGHT(TEXT(AD19,"0.#"),1)=".",TRUE,FALSE)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3:V13">
    <cfRule type="expression" dxfId="715" priority="15">
      <formula>IF(RIGHT(TEXT(P13,"0.#"),1)=".",FALSE,TRUE)</formula>
    </cfRule>
    <cfRule type="expression" dxfId="714" priority="16">
      <formula>IF(RIGHT(TEXT(P13,"0.#"),1)=".",TRUE,FALSE)</formula>
    </cfRule>
  </conditionalFormatting>
  <conditionalFormatting sqref="W13:AC13">
    <cfRule type="expression" dxfId="713" priority="13">
      <formula>IF(RIGHT(TEXT(W13,"0.#"),1)=".",FALSE,TRUE)</formula>
    </cfRule>
    <cfRule type="expression" dxfId="712" priority="14">
      <formula>IF(RIGHT(TEXT(W13,"0.#"),1)=".",TRUE,FALSE)</formula>
    </cfRule>
  </conditionalFormatting>
  <conditionalFormatting sqref="AD13:AJ13">
    <cfRule type="expression" dxfId="711" priority="11">
      <formula>IF(RIGHT(TEXT(AD13,"0.#"),1)=".",FALSE,TRUE)</formula>
    </cfRule>
    <cfRule type="expression" dxfId="710" priority="12">
      <formula>IF(RIGHT(TEXT(AD13,"0.#"),1)=".",TRUE,FALSE)</formula>
    </cfRule>
  </conditionalFormatting>
  <conditionalFormatting sqref="AK13:AQ13">
    <cfRule type="expression" dxfId="709" priority="9">
      <formula>IF(RIGHT(TEXT(AK13,"0.#"),1)=".",FALSE,TRUE)</formula>
    </cfRule>
    <cfRule type="expression" dxfId="708" priority="10">
      <formula>IF(RIGHT(TEXT(AK13,"0.#"),1)=".",TRUE,FALSE)</formula>
    </cfRule>
  </conditionalFormatting>
  <conditionalFormatting sqref="P14:AC17">
    <cfRule type="expression" dxfId="707" priority="7">
      <formula>IF(RIGHT(TEXT(P14,"0.#"),1)=".",FALSE,TRUE)</formula>
    </cfRule>
    <cfRule type="expression" dxfId="706" priority="8">
      <formula>IF(RIGHT(TEXT(P14,"0.#"),1)=".",TRUE,FALSE)</formula>
    </cfRule>
  </conditionalFormatting>
  <conditionalFormatting sqref="AK14:AQ17">
    <cfRule type="expression" dxfId="705" priority="5">
      <formula>IF(RIGHT(TEXT(AK14,"0.#"),1)=".",FALSE,TRUE)</formula>
    </cfRule>
    <cfRule type="expression" dxfId="704" priority="6">
      <formula>IF(RIGHT(TEXT(AK14,"0.#"),1)=".",TRUE,FALSE)</formula>
    </cfRule>
  </conditionalFormatting>
  <conditionalFormatting sqref="AD15:AJ17">
    <cfRule type="expression" dxfId="703" priority="3">
      <formula>IF(RIGHT(TEXT(AD15,"0.#"),1)=".",FALSE,TRUE)</formula>
    </cfRule>
    <cfRule type="expression" dxfId="702" priority="4">
      <formula>IF(RIGHT(TEXT(AD15,"0.#"),1)=".",TRUE,FALSE)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537" max="49" man="1"/>
    <brk id="72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571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571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8"/>
      <c r="AA2" s="829"/>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8"/>
      <c r="AA9" s="829"/>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8"/>
      <c r="AA16" s="829"/>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8"/>
      <c r="AA23" s="829"/>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8"/>
      <c r="AA30" s="829"/>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8"/>
      <c r="AA37" s="829"/>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8"/>
      <c r="AA44" s="829"/>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8"/>
      <c r="AA51" s="829"/>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8"/>
      <c r="AA58" s="829"/>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8"/>
      <c r="AA65" s="829"/>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4" t="s">
        <v>17</v>
      </c>
      <c r="H3" s="670"/>
      <c r="I3" s="670"/>
      <c r="J3" s="670"/>
      <c r="K3" s="670"/>
      <c r="L3" s="669" t="s">
        <v>18</v>
      </c>
      <c r="M3" s="670"/>
      <c r="N3" s="670"/>
      <c r="O3" s="670"/>
      <c r="P3" s="670"/>
      <c r="Q3" s="670"/>
      <c r="R3" s="670"/>
      <c r="S3" s="670"/>
      <c r="T3" s="670"/>
      <c r="U3" s="670"/>
      <c r="V3" s="670"/>
      <c r="W3" s="670"/>
      <c r="X3" s="671"/>
      <c r="Y3" s="655" t="s">
        <v>19</v>
      </c>
      <c r="Z3" s="656"/>
      <c r="AA3" s="656"/>
      <c r="AB3" s="797"/>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5"/>
      <c r="B4" s="1046"/>
      <c r="C4" s="1046"/>
      <c r="D4" s="1046"/>
      <c r="E4" s="1046"/>
      <c r="F4" s="1047"/>
      <c r="G4" s="672"/>
      <c r="H4" s="673"/>
      <c r="I4" s="673"/>
      <c r="J4" s="673"/>
      <c r="K4" s="674"/>
      <c r="L4" s="666"/>
      <c r="M4" s="667"/>
      <c r="N4" s="667"/>
      <c r="O4" s="667"/>
      <c r="P4" s="667"/>
      <c r="Q4" s="667"/>
      <c r="R4" s="667"/>
      <c r="S4" s="667"/>
      <c r="T4" s="667"/>
      <c r="U4" s="667"/>
      <c r="V4" s="667"/>
      <c r="W4" s="667"/>
      <c r="X4" s="668"/>
      <c r="Y4" s="384"/>
      <c r="Z4" s="385"/>
      <c r="AA4" s="385"/>
      <c r="AB4" s="804"/>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5"/>
      <c r="B16" s="1046"/>
      <c r="C16" s="1046"/>
      <c r="D16" s="1046"/>
      <c r="E16" s="1046"/>
      <c r="F16" s="1047"/>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7"/>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5"/>
      <c r="B17" s="1046"/>
      <c r="C17" s="1046"/>
      <c r="D17" s="1046"/>
      <c r="E17" s="1046"/>
      <c r="F17" s="1047"/>
      <c r="G17" s="672"/>
      <c r="H17" s="673"/>
      <c r="I17" s="673"/>
      <c r="J17" s="673"/>
      <c r="K17" s="674"/>
      <c r="L17" s="666"/>
      <c r="M17" s="667"/>
      <c r="N17" s="667"/>
      <c r="O17" s="667"/>
      <c r="P17" s="667"/>
      <c r="Q17" s="667"/>
      <c r="R17" s="667"/>
      <c r="S17" s="667"/>
      <c r="T17" s="667"/>
      <c r="U17" s="667"/>
      <c r="V17" s="667"/>
      <c r="W17" s="667"/>
      <c r="X17" s="668"/>
      <c r="Y17" s="384"/>
      <c r="Z17" s="385"/>
      <c r="AA17" s="385"/>
      <c r="AB17" s="804"/>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5"/>
      <c r="B29" s="1046"/>
      <c r="C29" s="1046"/>
      <c r="D29" s="1046"/>
      <c r="E29" s="1046"/>
      <c r="F29" s="1047"/>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7"/>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5"/>
      <c r="B30" s="1046"/>
      <c r="C30" s="1046"/>
      <c r="D30" s="1046"/>
      <c r="E30" s="1046"/>
      <c r="F30" s="1047"/>
      <c r="G30" s="672"/>
      <c r="H30" s="673"/>
      <c r="I30" s="673"/>
      <c r="J30" s="673"/>
      <c r="K30" s="674"/>
      <c r="L30" s="666"/>
      <c r="M30" s="667"/>
      <c r="N30" s="667"/>
      <c r="O30" s="667"/>
      <c r="P30" s="667"/>
      <c r="Q30" s="667"/>
      <c r="R30" s="667"/>
      <c r="S30" s="667"/>
      <c r="T30" s="667"/>
      <c r="U30" s="667"/>
      <c r="V30" s="667"/>
      <c r="W30" s="667"/>
      <c r="X30" s="668"/>
      <c r="Y30" s="384"/>
      <c r="Z30" s="385"/>
      <c r="AA30" s="385"/>
      <c r="AB30" s="804"/>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5"/>
      <c r="B42" s="1046"/>
      <c r="C42" s="1046"/>
      <c r="D42" s="1046"/>
      <c r="E42" s="1046"/>
      <c r="F42" s="1047"/>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7"/>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5"/>
      <c r="B43" s="1046"/>
      <c r="C43" s="1046"/>
      <c r="D43" s="1046"/>
      <c r="E43" s="1046"/>
      <c r="F43" s="1047"/>
      <c r="G43" s="672"/>
      <c r="H43" s="673"/>
      <c r="I43" s="673"/>
      <c r="J43" s="673"/>
      <c r="K43" s="674"/>
      <c r="L43" s="666"/>
      <c r="M43" s="667"/>
      <c r="N43" s="667"/>
      <c r="O43" s="667"/>
      <c r="P43" s="667"/>
      <c r="Q43" s="667"/>
      <c r="R43" s="667"/>
      <c r="S43" s="667"/>
      <c r="T43" s="667"/>
      <c r="U43" s="667"/>
      <c r="V43" s="667"/>
      <c r="W43" s="667"/>
      <c r="X43" s="668"/>
      <c r="Y43" s="384"/>
      <c r="Z43" s="385"/>
      <c r="AA43" s="385"/>
      <c r="AB43" s="804"/>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5"/>
      <c r="B56" s="1046"/>
      <c r="C56" s="1046"/>
      <c r="D56" s="1046"/>
      <c r="E56" s="1046"/>
      <c r="F56" s="1047"/>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7"/>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5"/>
      <c r="B57" s="1046"/>
      <c r="C57" s="1046"/>
      <c r="D57" s="1046"/>
      <c r="E57" s="1046"/>
      <c r="F57" s="1047"/>
      <c r="G57" s="672"/>
      <c r="H57" s="673"/>
      <c r="I57" s="673"/>
      <c r="J57" s="673"/>
      <c r="K57" s="674"/>
      <c r="L57" s="666"/>
      <c r="M57" s="667"/>
      <c r="N57" s="667"/>
      <c r="O57" s="667"/>
      <c r="P57" s="667"/>
      <c r="Q57" s="667"/>
      <c r="R57" s="667"/>
      <c r="S57" s="667"/>
      <c r="T57" s="667"/>
      <c r="U57" s="667"/>
      <c r="V57" s="667"/>
      <c r="W57" s="667"/>
      <c r="X57" s="668"/>
      <c r="Y57" s="384"/>
      <c r="Z57" s="385"/>
      <c r="AA57" s="385"/>
      <c r="AB57" s="804"/>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5"/>
      <c r="B69" s="1046"/>
      <c r="C69" s="1046"/>
      <c r="D69" s="1046"/>
      <c r="E69" s="1046"/>
      <c r="F69" s="1047"/>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7"/>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5"/>
      <c r="B70" s="1046"/>
      <c r="C70" s="1046"/>
      <c r="D70" s="1046"/>
      <c r="E70" s="1046"/>
      <c r="F70" s="1047"/>
      <c r="G70" s="672"/>
      <c r="H70" s="673"/>
      <c r="I70" s="673"/>
      <c r="J70" s="673"/>
      <c r="K70" s="674"/>
      <c r="L70" s="666"/>
      <c r="M70" s="667"/>
      <c r="N70" s="667"/>
      <c r="O70" s="667"/>
      <c r="P70" s="667"/>
      <c r="Q70" s="667"/>
      <c r="R70" s="667"/>
      <c r="S70" s="667"/>
      <c r="T70" s="667"/>
      <c r="U70" s="667"/>
      <c r="V70" s="667"/>
      <c r="W70" s="667"/>
      <c r="X70" s="668"/>
      <c r="Y70" s="384"/>
      <c r="Z70" s="385"/>
      <c r="AA70" s="385"/>
      <c r="AB70" s="804"/>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5"/>
      <c r="B82" s="1046"/>
      <c r="C82" s="1046"/>
      <c r="D82" s="1046"/>
      <c r="E82" s="1046"/>
      <c r="F82" s="1047"/>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7"/>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5"/>
      <c r="B83" s="1046"/>
      <c r="C83" s="1046"/>
      <c r="D83" s="1046"/>
      <c r="E83" s="1046"/>
      <c r="F83" s="1047"/>
      <c r="G83" s="672"/>
      <c r="H83" s="673"/>
      <c r="I83" s="673"/>
      <c r="J83" s="673"/>
      <c r="K83" s="674"/>
      <c r="L83" s="666"/>
      <c r="M83" s="667"/>
      <c r="N83" s="667"/>
      <c r="O83" s="667"/>
      <c r="P83" s="667"/>
      <c r="Q83" s="667"/>
      <c r="R83" s="667"/>
      <c r="S83" s="667"/>
      <c r="T83" s="667"/>
      <c r="U83" s="667"/>
      <c r="V83" s="667"/>
      <c r="W83" s="667"/>
      <c r="X83" s="668"/>
      <c r="Y83" s="384"/>
      <c r="Z83" s="385"/>
      <c r="AA83" s="385"/>
      <c r="AB83" s="804"/>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5"/>
      <c r="B95" s="1046"/>
      <c r="C95" s="1046"/>
      <c r="D95" s="1046"/>
      <c r="E95" s="1046"/>
      <c r="F95" s="1047"/>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7"/>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5"/>
      <c r="B96" s="1046"/>
      <c r="C96" s="1046"/>
      <c r="D96" s="1046"/>
      <c r="E96" s="1046"/>
      <c r="F96" s="1047"/>
      <c r="G96" s="672"/>
      <c r="H96" s="673"/>
      <c r="I96" s="673"/>
      <c r="J96" s="673"/>
      <c r="K96" s="674"/>
      <c r="L96" s="666"/>
      <c r="M96" s="667"/>
      <c r="N96" s="667"/>
      <c r="O96" s="667"/>
      <c r="P96" s="667"/>
      <c r="Q96" s="667"/>
      <c r="R96" s="667"/>
      <c r="S96" s="667"/>
      <c r="T96" s="667"/>
      <c r="U96" s="667"/>
      <c r="V96" s="667"/>
      <c r="W96" s="667"/>
      <c r="X96" s="668"/>
      <c r="Y96" s="384"/>
      <c r="Z96" s="385"/>
      <c r="AA96" s="385"/>
      <c r="AB96" s="804"/>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5"/>
      <c r="B109" s="1046"/>
      <c r="C109" s="1046"/>
      <c r="D109" s="1046"/>
      <c r="E109" s="1046"/>
      <c r="F109" s="1047"/>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7"/>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5"/>
      <c r="B110" s="1046"/>
      <c r="C110" s="1046"/>
      <c r="D110" s="1046"/>
      <c r="E110" s="1046"/>
      <c r="F110" s="1047"/>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4"/>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5"/>
      <c r="B122" s="1046"/>
      <c r="C122" s="1046"/>
      <c r="D122" s="1046"/>
      <c r="E122" s="1046"/>
      <c r="F122" s="1047"/>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7"/>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5"/>
      <c r="B123" s="1046"/>
      <c r="C123" s="1046"/>
      <c r="D123" s="1046"/>
      <c r="E123" s="1046"/>
      <c r="F123" s="1047"/>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4"/>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5"/>
      <c r="B135" s="1046"/>
      <c r="C135" s="1046"/>
      <c r="D135" s="1046"/>
      <c r="E135" s="1046"/>
      <c r="F135" s="1047"/>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7"/>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5"/>
      <c r="B136" s="1046"/>
      <c r="C136" s="1046"/>
      <c r="D136" s="1046"/>
      <c r="E136" s="1046"/>
      <c r="F136" s="1047"/>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4"/>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5"/>
      <c r="B148" s="1046"/>
      <c r="C148" s="1046"/>
      <c r="D148" s="1046"/>
      <c r="E148" s="1046"/>
      <c r="F148" s="1047"/>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7"/>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5"/>
      <c r="B149" s="1046"/>
      <c r="C149" s="1046"/>
      <c r="D149" s="1046"/>
      <c r="E149" s="1046"/>
      <c r="F149" s="1047"/>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4"/>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5"/>
      <c r="B162" s="1046"/>
      <c r="C162" s="1046"/>
      <c r="D162" s="1046"/>
      <c r="E162" s="1046"/>
      <c r="F162" s="1047"/>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7"/>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5"/>
      <c r="B163" s="1046"/>
      <c r="C163" s="1046"/>
      <c r="D163" s="1046"/>
      <c r="E163" s="1046"/>
      <c r="F163" s="1047"/>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4"/>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5"/>
      <c r="B175" s="1046"/>
      <c r="C175" s="1046"/>
      <c r="D175" s="1046"/>
      <c r="E175" s="1046"/>
      <c r="F175" s="1047"/>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7"/>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5"/>
      <c r="B176" s="1046"/>
      <c r="C176" s="1046"/>
      <c r="D176" s="1046"/>
      <c r="E176" s="1046"/>
      <c r="F176" s="1047"/>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4"/>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5"/>
      <c r="B188" s="1046"/>
      <c r="C188" s="1046"/>
      <c r="D188" s="1046"/>
      <c r="E188" s="1046"/>
      <c r="F188" s="1047"/>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7"/>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5"/>
      <c r="B189" s="1046"/>
      <c r="C189" s="1046"/>
      <c r="D189" s="1046"/>
      <c r="E189" s="1046"/>
      <c r="F189" s="1047"/>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4"/>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5"/>
      <c r="B201" s="1046"/>
      <c r="C201" s="1046"/>
      <c r="D201" s="1046"/>
      <c r="E201" s="1046"/>
      <c r="F201" s="1047"/>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7"/>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5"/>
      <c r="B202" s="1046"/>
      <c r="C202" s="1046"/>
      <c r="D202" s="1046"/>
      <c r="E202" s="1046"/>
      <c r="F202" s="1047"/>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4"/>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5"/>
      <c r="B215" s="1046"/>
      <c r="C215" s="1046"/>
      <c r="D215" s="1046"/>
      <c r="E215" s="1046"/>
      <c r="F215" s="1047"/>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7"/>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5"/>
      <c r="B216" s="1046"/>
      <c r="C216" s="1046"/>
      <c r="D216" s="1046"/>
      <c r="E216" s="1046"/>
      <c r="F216" s="1047"/>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4"/>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5"/>
      <c r="B228" s="1046"/>
      <c r="C228" s="1046"/>
      <c r="D228" s="1046"/>
      <c r="E228" s="1046"/>
      <c r="F228" s="1047"/>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7"/>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5"/>
      <c r="B229" s="1046"/>
      <c r="C229" s="1046"/>
      <c r="D229" s="1046"/>
      <c r="E229" s="1046"/>
      <c r="F229" s="1047"/>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4"/>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5"/>
      <c r="B241" s="1046"/>
      <c r="C241" s="1046"/>
      <c r="D241" s="1046"/>
      <c r="E241" s="1046"/>
      <c r="F241" s="1047"/>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7"/>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5"/>
      <c r="B242" s="1046"/>
      <c r="C242" s="1046"/>
      <c r="D242" s="1046"/>
      <c r="E242" s="1046"/>
      <c r="F242" s="1047"/>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4"/>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5"/>
      <c r="B254" s="1046"/>
      <c r="C254" s="1046"/>
      <c r="D254" s="1046"/>
      <c r="E254" s="1046"/>
      <c r="F254" s="1047"/>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7"/>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5"/>
      <c r="B255" s="1046"/>
      <c r="C255" s="1046"/>
      <c r="D255" s="1046"/>
      <c r="E255" s="1046"/>
      <c r="F255" s="1047"/>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4"/>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x14ac:dyDescent="0.15"/>
  <cols>
    <col min="1" max="1" width="1.25" customWidth="1"/>
    <col min="2" max="2" width="12.5" customWidth="1"/>
    <col min="3" max="3" width="38" customWidth="1"/>
    <col min="4" max="5" width="37.5" customWidth="1"/>
  </cols>
  <sheetData>
    <row r="2" spans="1:5" ht="18" x14ac:dyDescent="0.15">
      <c r="A2" s="58"/>
      <c r="B2" s="1057" t="s">
        <v>611</v>
      </c>
      <c r="C2" s="1057"/>
      <c r="D2" s="1057"/>
      <c r="E2" s="1057"/>
    </row>
    <row r="3" spans="1:5" ht="15" thickBot="1" x14ac:dyDescent="0.2">
      <c r="A3" s="58"/>
      <c r="B3" s="1058"/>
      <c r="C3" s="1058"/>
      <c r="D3" s="1058"/>
      <c r="E3" s="1058"/>
    </row>
    <row r="4" spans="1:5" x14ac:dyDescent="0.15">
      <c r="B4" s="1059" t="s">
        <v>612</v>
      </c>
      <c r="C4" s="1060"/>
      <c r="D4" s="1060"/>
      <c r="E4" s="1061"/>
    </row>
    <row r="5" spans="1:5" ht="13.5" customHeight="1" x14ac:dyDescent="0.15">
      <c r="B5" s="1062" t="s">
        <v>613</v>
      </c>
      <c r="C5" s="1063" t="s">
        <v>614</v>
      </c>
      <c r="D5" s="1064" t="s">
        <v>615</v>
      </c>
      <c r="E5" s="1065" t="s">
        <v>616</v>
      </c>
    </row>
    <row r="6" spans="1:5" ht="27" customHeight="1" x14ac:dyDescent="0.15">
      <c r="B6" s="1066" t="s">
        <v>617</v>
      </c>
      <c r="C6" s="1067" t="s">
        <v>618</v>
      </c>
      <c r="D6" s="1068"/>
      <c r="E6" s="1069"/>
    </row>
    <row r="7" spans="1:5" ht="67.5" x14ac:dyDescent="0.15">
      <c r="B7" s="1070" t="s">
        <v>551</v>
      </c>
      <c r="C7" s="1071" t="s">
        <v>619</v>
      </c>
      <c r="D7" s="1072" t="s">
        <v>620</v>
      </c>
      <c r="E7" s="1073" t="s">
        <v>621</v>
      </c>
    </row>
    <row r="8" spans="1:5" ht="14.25" thickBot="1" x14ac:dyDescent="0.2">
      <c r="B8" s="1074" t="s">
        <v>622</v>
      </c>
      <c r="C8" s="1075" t="s">
        <v>623</v>
      </c>
      <c r="D8" s="1076"/>
      <c r="E8" s="1077"/>
    </row>
    <row r="9" spans="1:5" ht="81" x14ac:dyDescent="0.15">
      <c r="B9" s="1070" t="s">
        <v>551</v>
      </c>
      <c r="C9" s="1071" t="s">
        <v>624</v>
      </c>
      <c r="D9" s="1072" t="s">
        <v>625</v>
      </c>
      <c r="E9" s="1073" t="s">
        <v>626</v>
      </c>
    </row>
    <row r="10" spans="1:5" ht="14.25" thickBot="1" x14ac:dyDescent="0.2">
      <c r="B10" s="1074" t="s">
        <v>622</v>
      </c>
      <c r="C10" s="1075" t="s">
        <v>627</v>
      </c>
      <c r="D10" s="1076"/>
      <c r="E10" s="1077"/>
    </row>
  </sheetData>
  <mergeCells count="4">
    <mergeCell ref="B2:E2"/>
    <mergeCell ref="B4:E4"/>
    <mergeCell ref="D5:D6"/>
    <mergeCell ref="E5:E6"/>
  </mergeCells>
  <phoneticPr fontId="5"/>
  <pageMargins left="0.7" right="0.7" top="0.75" bottom="0.75" header="0.3" footer="0.3"/>
  <pageSetup paperSize="9" scale="7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2018-07-10T05:34:33Z</cp:lastPrinted>
  <dcterms:created xsi:type="dcterms:W3CDTF">2012-03-13T00:50:25Z</dcterms:created>
  <dcterms:modified xsi:type="dcterms:W3CDTF">2018-07-10T05:34:43Z</dcterms:modified>
</cp:coreProperties>
</file>