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tabRatio="797"/>
  </bookViews>
  <sheets>
    <sheet name="行政事業レビューシート" sheetId="3" r:id="rId1"/>
    <sheet name="入力規則等" sheetId="4" r:id="rId2"/>
    <sheet name="別紙1" sheetId="5" r:id="rId3"/>
    <sheet name="別紙2" sheetId="6" r:id="rId4"/>
    <sheet name="別紙3" sheetId="7" r:id="rId5"/>
    <sheet name="拠出金専用シート(H27)" sheetId="8" r:id="rId6"/>
    <sheet name="拠出金専用シート(H28)" sheetId="9" r:id="rId7"/>
    <sheet name="拠出金専用シート(H29)" sheetId="10" r:id="rId8"/>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<sst xmlns="http://schemas.openxmlformats.org/spreadsheetml/2006/main" count="2960" uniqueCount="698">
  <si>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</si>
  <si>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</si>
  <si>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</si>
  <si>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</si>
  <si>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</si>
  <si>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</si>
  <si>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</si>
  <si>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</si>
  <si>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</si>
  <si>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</si>
  <si>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</si>
  <si>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</si>
  <si>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</si>
  <si>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</si>
  <si>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</si>
  <si>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</si>
  <si>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</si>
  <si>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</si>
  <si>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</si>
  <si>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</si>
  <si>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</si>
  <si>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</si>
  <si>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</si>
  <si>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</si>
  <si>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</si>
  <si>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</si>
  <si>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</si>
  <si>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</si>
  <si>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</si>
  <si>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</si>
  <si>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</si>
  <si>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</si>
  <si>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</si>
  <si>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</si>
  <si>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</si>
  <si>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</si>
  <si>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</si>
  <si>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</si>
  <si>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</si>
  <si>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</si>
  <si>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</si>
  <si>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</si>
  <si>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</si>
  <si>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</si>
  <si>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</si>
  <si>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</si>
  <si>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</si>
  <si>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</si>
  <si>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</si>
  <si>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</si>
  <si>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</si>
  <si>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</si>
  <si>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</si>
  <si>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</si>
  <si>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</si>
  <si>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</si>
  <si>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</si>
  <si>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</si>
  <si>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</si>
  <si>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</si>
  <si>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</si>
  <si>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</si>
  <si>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</si>
  <si>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</si>
  <si>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</si>
  <si>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</si>
  <si>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</si>
  <si>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</si>
  <si>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</si>
  <si>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</si>
  <si>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</si>
  <si>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</si>
  <si>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</si>
  <si>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</si>
  <si>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</si>
  <si>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</si>
  <si>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</si>
  <si>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</si>
  <si>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</si>
  <si>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</si>
  <si>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</si>
  <si>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</si>
  <si>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</si>
  <si>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</si>
  <si>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</si>
  <si>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</si>
  <si>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</si>
  <si>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</si>
  <si>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</si>
  <si>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</si>
  <si>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</si>
  <si>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</si>
  <si>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</si>
  <si>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</si>
  <si>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</si>
  <si>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</si>
  <si>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</si>
  <si>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</si>
  <si>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</si>
  <si>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</si>
  <si>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</si>
  <si>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</si>
  <si>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</si>
  <si>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</si>
  <si>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</si>
  <si>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</si>
  <si>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</si>
  <si>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</si>
  <si>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</si>
  <si>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</si>
  <si>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</si>
  <si>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</si>
  <si>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</si>
  <si>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</si>
  <si>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</si>
  <si>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</si>
  <si>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</si>
  <si>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</si>
  <si>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</si>
  <si>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</si>
  <si>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</si>
  <si>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</si>
  <si>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</si>
  <si>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</si>
  <si>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</si>
  <si>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</si>
  <si>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</si>
  <si>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</si>
  <si>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</si>
  <si>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</si>
  <si>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</si>
  <si>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</si>
  <si>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</si>
  <si>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</si>
  <si>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</si>
  <si>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</si>
  <si>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</si>
  <si>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</si>
  <si>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</si>
  <si>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</si>
  <si>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</si>
  <si>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</si>
  <si>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</si>
  <si>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</si>
  <si>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</si>
  <si>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</si>
  <si>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</si>
  <si>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</si>
  <si>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</si>
  <si>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</si>
  <si>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</si>
  <si>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</si>
  <si>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</si>
  <si>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</si>
  <si>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</si>
  <si>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</si>
  <si>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</si>
  <si>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</si>
  <si>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</si>
  <si>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</si>
  <si>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</si>
  <si>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</si>
  <si>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</si>
  <si>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</si>
  <si>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</si>
  <si>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</si>
  <si>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</si>
  <si>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</si>
  <si>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</si>
  <si>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</si>
  <si>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</si>
  <si>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</si>
  <si>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</si>
  <si>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</si>
  <si>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</si>
  <si>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</si>
  <si>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</si>
  <si>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</si>
  <si>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</si>
  <si>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</si>
  <si>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</si>
  <si>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</si>
  <si>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</si>
  <si>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</si>
  <si>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</si>
  <si>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</si>
  <si>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</si>
  <si>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</si>
  <si>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</si>
  <si>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</si>
  <si>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</si>
  <si>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</si>
  <si>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</si>
  <si>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</si>
  <si>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</si>
  <si>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</si>
  <si>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</si>
  <si>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</si>
  <si>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</si>
  <si>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</si>
  <si>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</si>
  <si>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</si>
  <si>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</si>
  <si>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</si>
  <si>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</si>
  <si>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</si>
  <si>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</si>
  <si>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</si>
  <si>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</si>
  <si>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</si>
  <si>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</si>
  <si>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</si>
  <si>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</si>
  <si>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</si>
  <si>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</si>
  <si>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</si>
  <si>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</si>
  <si>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</si>
  <si>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</si>
  <si>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</si>
  <si>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</si>
  <si>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</si>
  <si>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</si>
  <si>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</si>
  <si>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</si>
  <si>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</si>
  <si>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</si>
  <si>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</si>
  <si>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</si>
  <si>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</si>
  <si>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</si>
  <si>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</si>
  <si>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</si>
  <si>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</si>
  <si>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</si>
  <si>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</si>
  <si>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</si>
  <si>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</si>
  <si>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</si>
  <si>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</si>
  <si>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</si>
  <si>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</si>
  <si>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</si>
  <si>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</si>
  <si>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</si>
  <si>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</si>
  <si>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</si>
  <si>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</si>
  <si>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</si>
  <si>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</si>
  <si>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</si>
  <si>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</si>
  <si>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</si>
  <si>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</si>
  <si>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</si>
  <si>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</si>
  <si>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</si>
  <si>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</si>
  <si>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</si>
  <si>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</si>
  <si>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</si>
  <si>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</si>
  <si>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</si>
  <si>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</si>
  <si>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</si>
  <si>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</si>
  <si>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</si>
  <si>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</si>
  <si>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</si>
  <si>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</si>
  <si>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</si>
  <si>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</si>
  <si>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</si>
  <si>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</si>
  <si>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</si>
  <si>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</si>
  <si>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</si>
  <si>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</si>
  <si>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</si>
  <si>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</si>
  <si>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</si>
  <si>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</si>
  <si>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</si>
  <si>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</si>
  <si>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</si>
  <si>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</si>
  <si>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</si>
  <si>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</si>
  <si>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</si>
  <si>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</si>
  <si>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</si>
  <si>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</si>
  <si>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</si>
  <si>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</si>
  <si>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</si>
  <si>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</si>
  <si>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</si>
  <si>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</si>
  <si>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</si>
  <si>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</si>
  <si>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</si>
  <si>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</si>
  <si>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</si>
  <si>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</si>
  <si>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</si>
  <si>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</si>
  <si>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</si>
  <si>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</si>
  <si>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</si>
  <si>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</si>
  <si>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</si>
  <si>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</si>
  <si>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</si>
  <si>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</si>
  <si>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</si>
  <si>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</si>
  <si>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</si>
  <si>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</si>
  <si>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</si>
  <si>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</si>
  <si>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</si>
  <si>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</si>
  <si>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</si>
  <si>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</si>
  <si>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</si>
  <si>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</si>
  <si>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</si>
  <si>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</si>
  <si>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</si>
  <si>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</si>
  <si>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</si>
  <si>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</si>
  <si>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</si>
  <si>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</si>
  <si>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</si>
  <si>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</si>
  <si>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</si>
  <si>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</si>
  <si>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</si>
  <si>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</si>
  <si>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</si>
  <si>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</si>
  <si>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</si>
  <si>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</si>
  <si>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</si>
  <si>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</si>
  <si>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</si>
  <si>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</si>
  <si>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</si>
  <si>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</si>
  <si>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</si>
  <si>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</si>
  <si>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</si>
  <si>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</si>
  <si>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</si>
  <si>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</si>
  <si>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</si>
  <si>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</si>
  <si>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</si>
  <si>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</si>
  <si>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</si>
  <si>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</si>
  <si>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</si>
  <si>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</si>
  <si>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</si>
  <si>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</si>
  <si>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</si>
  <si>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</si>
  <si>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</si>
  <si>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</si>
  <si>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</si>
  <si>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</si>
  <si>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</si>
  <si>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</si>
  <si>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</si>
  <si>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</si>
  <si>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</si>
  <si>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</si>
  <si>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</si>
  <si>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</si>
  <si>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</si>
  <si>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</si>
  <si>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</si>
  <si>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</si>
  <si>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</si>
  <si>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</si>
  <si>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</si>
  <si>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</si>
  <si>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</si>
  <si>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</si>
  <si>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</si>
  <si>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</si>
  <si>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</si>
  <si>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</si>
  <si>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</si>
  <si>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</si>
  <si>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</si>
  <si>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</si>
  <si>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</si>
  <si>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</si>
  <si>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</si>
  <si>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</si>
  <si>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</si>
  <si>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</si>
  <si>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</si>
  <si>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</si>
  <si>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</si>
  <si>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</si>
  <si>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</si>
  <si>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</si>
  <si>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</si>
  <si>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</si>
  <si>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</si>
  <si>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</si>
  <si>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</si>
  <si>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</si>
  <si>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</si>
  <si>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</si>
  <si>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</si>
  <si>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</si>
  <si>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</si>
  <si>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</si>
  <si>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</si>
  <si>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</si>
  <si>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</si>
  <si>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</si>
  <si>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</si>
  <si>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</si>
  <si>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</si>
  <si>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</si>
  <si>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</si>
  <si>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</si>
  <si>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</si>
  <si>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</si>
  <si>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</si>
  <si>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</si>
  <si>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</si>
  <si>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</si>
  <si>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</si>
  <si>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</si>
  <si>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</si>
  <si>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</si>
  <si>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</si>
  <si>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</si>
  <si>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</si>
  <si>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</si>
  <si>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</si>
  <si>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</si>
  <si>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</si>
  <si>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</si>
  <si>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</si>
  <si>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</si>
  <si>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</si>
  <si>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</si>
  <si>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</si>
  <si>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</si>
  <si>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</si>
  <si>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</si>
  <si>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</si>
  <si>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</si>
  <si>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</si>
  <si>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</si>
  <si>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</si>
  <si>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</si>
  <si>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</si>
  <si>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</si>
  <si>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</si>
  <si>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</si>
  <si>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</si>
  <si>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</si>
  <si>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</si>
  <si>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</si>
  <si>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</si>
  <si>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</si>
  <si>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</si>
  <si>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</si>
  <si>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</si>
  <si>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</si>
  <si>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</si>
  <si>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</si>
  <si>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</si>
  <si>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</si>
  <si>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</si>
  <si>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</si>
  <si>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</si>
  <si>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</si>
  <si>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</si>
  <si>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</si>
  <si>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</si>
  <si>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</si>
  <si>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</si>
  <si>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</si>
  <si>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</si>
  <si>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</si>
  <si>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</si>
  <si>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</si>
  <si>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</si>
  <si>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</si>
  <si>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</si>
  <si>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</si>
  <si>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</si>
  <si>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</si>
  <si>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</si>
  <si>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</si>
  <si>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</si>
  <si>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</si>
  <si>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</si>
  <si>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</si>
  <si>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</si>
  <si>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</si>
  <si>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</si>
  <si>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</si>
  <si>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</si>
  <si>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</si>
  <si>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</si>
  <si>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</si>
  <si>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</si>
  <si>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</si>
  <si>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</si>
  <si>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</si>
  <si>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</si>
  <si>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</si>
  <si>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</si>
  <si>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</si>
  <si>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</si>
  <si>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</si>
  <si>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</si>
  <si>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</si>
  <si>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</si>
  <si>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</si>
  <si>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</si>
  <si>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</si>
  <si>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</si>
  <si>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</si>
  <si>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</si>
  <si>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</si>
  <si>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</si>
  <si>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</si>
  <si>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</si>
  <si>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</si>
  <si>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</si>
  <si>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</si>
  <si>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</si>
  <si>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</si>
  <si>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</si>
  <si>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</si>
  <si>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</si>
  <si>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</si>
  <si>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</si>
  <si>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</si>
  <si>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国際連合人口基金(UNFPA)拠出金</t>
    <phoneticPr fontId="5"/>
  </si>
  <si>
    <t>国際協力局</t>
    <rPh sb="0" eb="5">
      <t>コクサイキョウリョクキョク</t>
    </rPh>
    <phoneticPr fontId="5"/>
  </si>
  <si>
    <t>国際保健政策室</t>
    <rPh sb="0" eb="2">
      <t>コクサイ</t>
    </rPh>
    <rPh sb="2" eb="4">
      <t>ホケン</t>
    </rPh>
    <rPh sb="4" eb="6">
      <t>セイサク</t>
    </rPh>
    <rPh sb="6" eb="7">
      <t>シツ</t>
    </rPh>
    <phoneticPr fontId="5"/>
  </si>
  <si>
    <t>室長　鷲見　学</t>
    <rPh sb="0" eb="2">
      <t>シツチョウ</t>
    </rPh>
    <rPh sb="3" eb="5">
      <t>スミ</t>
    </rPh>
    <rPh sb="6" eb="7">
      <t>マナ</t>
    </rPh>
    <phoneticPr fontId="5"/>
  </si>
  <si>
    <t>外務省設置法第４条第３項</t>
    <rPh sb="0" eb="3">
      <t>ガイムショウ</t>
    </rPh>
    <rPh sb="3" eb="6">
      <t>セッチホウ</t>
    </rPh>
    <rPh sb="6" eb="7">
      <t>ダイ</t>
    </rPh>
    <rPh sb="8" eb="9">
      <t>ジョウ</t>
    </rPh>
    <rPh sb="9" eb="10">
      <t>ダイ</t>
    </rPh>
    <rPh sb="11" eb="12">
      <t>コウ</t>
    </rPh>
    <phoneticPr fontId="5"/>
  </si>
  <si>
    <t>第２７回国際連合総会決議第３０１９号第６項</t>
    <rPh sb="0" eb="1">
      <t>ダイ</t>
    </rPh>
    <rPh sb="3" eb="4">
      <t>カイ</t>
    </rPh>
    <rPh sb="4" eb="6">
      <t>コクサイ</t>
    </rPh>
    <rPh sb="6" eb="8">
      <t>レンゴウ</t>
    </rPh>
    <rPh sb="8" eb="10">
      <t>ソウカイ</t>
    </rPh>
    <rPh sb="10" eb="12">
      <t>ケツギ</t>
    </rPh>
    <rPh sb="12" eb="13">
      <t>ダイ</t>
    </rPh>
    <rPh sb="17" eb="18">
      <t>ゴウ</t>
    </rPh>
    <rPh sb="18" eb="19">
      <t>ダイ</t>
    </rPh>
    <rPh sb="20" eb="21">
      <t>コウ</t>
    </rPh>
    <phoneticPr fontId="5"/>
  </si>
  <si>
    <t>日本再興戦略に掲げた2025年までに国連関係機関の邦人職員数を1000人（現状約800人）とする目標に向けた水準（現状職員数の1.25倍）の達成</t>
    <phoneticPr fontId="5"/>
  </si>
  <si>
    <t>邦人職員数（専門職以上）</t>
    <rPh sb="0" eb="2">
      <t>ホウジン</t>
    </rPh>
    <rPh sb="2" eb="5">
      <t>ショクインスウ</t>
    </rPh>
    <rPh sb="6" eb="9">
      <t>センモンショク</t>
    </rPh>
    <rPh sb="9" eb="11">
      <t>イジョウ</t>
    </rPh>
    <phoneticPr fontId="5"/>
  </si>
  <si>
    <t>邦人幹部職員数</t>
    <rPh sb="0" eb="2">
      <t>ホウジン</t>
    </rPh>
    <rPh sb="2" eb="4">
      <t>カンブ</t>
    </rPh>
    <rPh sb="4" eb="7">
      <t>ショクインスウ</t>
    </rPh>
    <phoneticPr fontId="5"/>
  </si>
  <si>
    <t>ＵＮＦＰＡ提出情報</t>
    <rPh sb="5" eb="7">
      <t>テイシュツ</t>
    </rPh>
    <rPh sb="7" eb="9">
      <t>ジョウホウ</t>
    </rPh>
    <phoneticPr fontId="5"/>
  </si>
  <si>
    <t>セクシャル・リプロダクティブヘルス・サービス（SRH)の普及，妊産婦死亡率の削減（2014-17年）
(注：UNFPAは現在2014-17年の戦略計画に沿って支援を実施しているので2017年（平成29年）を中間目標年とした）。</t>
    <phoneticPr fontId="5"/>
  </si>
  <si>
    <t>妊産婦死亡率（妊産婦10万人当たりの死亡者数）</t>
    <phoneticPr fontId="5"/>
  </si>
  <si>
    <t>-</t>
    <phoneticPr fontId="5"/>
  </si>
  <si>
    <t>家族計画を含むセクシャル・リプロダクティブ・ヘルス（SRH）分野は持続可能な開発目標（ＳＤＧｓ）の目標一つであり，人口開発はＳＤＧｓの保健課題達成において重要。母子保健，リプロダクティブ・ヘルス，家族計画に関する情報やサービスの提供等において最大の国連機関であるＵＮＦＰＡへの拠出を通じ，人間の安全保障の実現，ＳＤＧｓの達成に貢献する。</t>
    <phoneticPr fontId="5"/>
  </si>
  <si>
    <t>-</t>
    <phoneticPr fontId="5"/>
  </si>
  <si>
    <t>-</t>
    <phoneticPr fontId="5"/>
  </si>
  <si>
    <t>外務省</t>
  </si>
  <si>
    <t>外務省</t>
    <rPh sb="0" eb="3">
      <t>ガイムショウ</t>
    </rPh>
    <phoneticPr fontId="5"/>
  </si>
  <si>
    <t>-</t>
    <phoneticPr fontId="5"/>
  </si>
  <si>
    <t>国連人口基金拠出金</t>
    <rPh sb="0" eb="2">
      <t>コクレン</t>
    </rPh>
    <rPh sb="2" eb="4">
      <t>ジンコウ</t>
    </rPh>
    <rPh sb="4" eb="6">
      <t>キキン</t>
    </rPh>
    <rPh sb="6" eb="9">
      <t>キョシュツキン</t>
    </rPh>
    <phoneticPr fontId="5"/>
  </si>
  <si>
    <t>-</t>
    <phoneticPr fontId="5"/>
  </si>
  <si>
    <t>84</t>
    <phoneticPr fontId="5"/>
  </si>
  <si>
    <t>88</t>
    <phoneticPr fontId="5"/>
  </si>
  <si>
    <t>110</t>
    <phoneticPr fontId="5"/>
  </si>
  <si>
    <t>247</t>
    <phoneticPr fontId="5"/>
  </si>
  <si>
    <t>231</t>
    <phoneticPr fontId="5"/>
  </si>
  <si>
    <t>232</t>
    <phoneticPr fontId="5"/>
  </si>
  <si>
    <t>0271</t>
    <phoneticPr fontId="5"/>
  </si>
  <si>
    <t>10万人あたり</t>
    <rPh sb="2" eb="4">
      <t>マンニン</t>
    </rPh>
    <phoneticPr fontId="5"/>
  </si>
  <si>
    <t>-</t>
    <phoneticPr fontId="5"/>
  </si>
  <si>
    <t>-</t>
    <phoneticPr fontId="5"/>
  </si>
  <si>
    <t>人</t>
    <rPh sb="0" eb="1">
      <t>ニン</t>
    </rPh>
    <phoneticPr fontId="5"/>
  </si>
  <si>
    <t>UNFPAの支援のもと，FGM(女性性器切除）の根絶を宣言したコミュニティの数
(注：UNFPAは現在2014-17年の戦略計画に沿って支援を実施。本指標については，2014年(平成26年）～2017年（平成29年）の毎年の目標を定めている。当初見込みは2012年値。</t>
    <phoneticPr fontId="5"/>
  </si>
  <si>
    <t>数</t>
    <rPh sb="0" eb="1">
      <t>スウ</t>
    </rPh>
    <phoneticPr fontId="5"/>
  </si>
  <si>
    <t>人</t>
    <rPh sb="0" eb="1">
      <t>ヒト</t>
    </rPh>
    <phoneticPr fontId="5"/>
  </si>
  <si>
    <t>○</t>
  </si>
  <si>
    <t>リプロダクティブヘルスは持続可能な開発目標（ＳＤＧ）の目標の一つであり，国際的な課題。我が国が重視する人間の安全保障を推進する観点から，女性，若者，子どもの生命，健康の保護は，保健や女性の活躍を重視する我が国として積極的に取り組む必要がある。</t>
    <phoneticPr fontId="5"/>
  </si>
  <si>
    <t>国際協力として国が実施すべき事業。</t>
    <phoneticPr fontId="5"/>
  </si>
  <si>
    <t>2015年9月に政府が決定した「平和と健康のための基本方針」において，「UNFPA，（中略）よるリプロダクティブヘルス，人口開発分野での協力，特に女性に配慮した活動への協力」を行うこととしている。また，UNFPAの活動は，女性の輝く社会の実現にも資する。</t>
    <phoneticPr fontId="5"/>
  </si>
  <si>
    <t>‐</t>
  </si>
  <si>
    <t>脆弱な立場に置かれやすい人々への支援を中心としている。</t>
    <phoneticPr fontId="5"/>
  </si>
  <si>
    <t>国連機関の水準から乖離しておらず妥当。</t>
    <phoneticPr fontId="5"/>
  </si>
  <si>
    <t>△</t>
  </si>
  <si>
    <t>戦略計画で目標を明確にし，関連の事業を実施。</t>
    <rPh sb="0" eb="2">
      <t>センリャク</t>
    </rPh>
    <rPh sb="2" eb="4">
      <t>ケイカク</t>
    </rPh>
    <rPh sb="5" eb="7">
      <t>モクヒョウ</t>
    </rPh>
    <rPh sb="8" eb="10">
      <t>メイカク</t>
    </rPh>
    <rPh sb="13" eb="15">
      <t>カンレン</t>
    </rPh>
    <rPh sb="16" eb="18">
      <t>ジギョウ</t>
    </rPh>
    <rPh sb="19" eb="21">
      <t>ジッシ</t>
    </rPh>
    <phoneticPr fontId="5"/>
  </si>
  <si>
    <t>ＵＮＦＰＡは成果に基づいた事業運営に務めており，2014-2017年の戦略計画においても，効率的・効果的な運用に向け指標を設定し取り組んでいる。</t>
    <rPh sb="35" eb="37">
      <t>センリャク</t>
    </rPh>
    <rPh sb="37" eb="39">
      <t>ケイカク</t>
    </rPh>
    <phoneticPr fontId="5"/>
  </si>
  <si>
    <t>我が国の拠出を含めたＵＮＦＰＡによる活動により，成果が上がっている。</t>
    <phoneticPr fontId="5"/>
  </si>
  <si>
    <t>ＵＮＦＰＡは158か国・地域で活動し，本分野における世界最大の援助機関。同時に効果的・効率的な実施に努めている。</t>
    <phoneticPr fontId="5"/>
  </si>
  <si>
    <t>これまでの取組において概ね目標を達成している。</t>
    <rPh sb="5" eb="7">
      <t>トリクミ</t>
    </rPh>
    <rPh sb="11" eb="12">
      <t>オオム</t>
    </rPh>
    <rPh sb="13" eb="15">
      <t>モクヒョウ</t>
    </rPh>
    <rPh sb="16" eb="18">
      <t>タッセイ</t>
    </rPh>
    <phoneticPr fontId="5"/>
  </si>
  <si>
    <t>ＵＮＦＰＡの支援を通じ，成果を上げている。</t>
    <rPh sb="6" eb="8">
      <t>シエン</t>
    </rPh>
    <rPh sb="9" eb="10">
      <t>ツウ</t>
    </rPh>
    <rPh sb="12" eb="14">
      <t>セイカ</t>
    </rPh>
    <rPh sb="15" eb="16">
      <t>ア</t>
    </rPh>
    <phoneticPr fontId="5"/>
  </si>
  <si>
    <t>国連家族計画連盟（ＩＰＰＦ）</t>
    <rPh sb="0" eb="2">
      <t>コクレン</t>
    </rPh>
    <rPh sb="2" eb="4">
      <t>カゾク</t>
    </rPh>
    <rPh sb="4" eb="6">
      <t>ケイカク</t>
    </rPh>
    <rPh sb="6" eb="8">
      <t>レンメイ</t>
    </rPh>
    <phoneticPr fontId="5"/>
  </si>
  <si>
    <t>UNFPAへの拠出は，同機関が各国政府等を通じて行う支援に向けられる一方，IPPFへの拠出は，同連盟の加盟団体である各国非政府機関（NGO）を通じてコミュニティレベルの支援に向けられる。</t>
    <phoneticPr fontId="5"/>
  </si>
  <si>
    <t>ＵＮＦＰＡの運営に引き続き参画し，費用対効果の高い事業の実施を目指す。</t>
    <phoneticPr fontId="5"/>
  </si>
  <si>
    <t>ＵＮＦＰＡは，持続可能な開発目標（ＳＤＧｓ）の目標の一つであるリプロダクティブ・ヘルス分野において中心的・指導的役割を担っており，同機関のネットワーク，ツール等を活用して協力することが効果的。ＵＮＦＰＡの事業については，執行理事会への参画やＵＮＦＰＡとの戦略協議等の場を通じ，同機関の活動を然るべくフォローする。</t>
    <phoneticPr fontId="5"/>
  </si>
  <si>
    <t>人口・リプロダクティブ・ヘルス支援</t>
    <rPh sb="0" eb="2">
      <t>ジンコウ</t>
    </rPh>
    <rPh sb="15" eb="17">
      <t>シエン</t>
    </rPh>
    <phoneticPr fontId="5"/>
  </si>
  <si>
    <t>ＵＮＦＰＡが実施する人口・リプロダクティブ・ヘルス分野における途上国支援実施に掛かる経費</t>
    <phoneticPr fontId="5"/>
  </si>
  <si>
    <t>１．ＵＮＦＰＡの活動の根幹を支える組織運営費及びプログラム実施経費に充てられるＵＮＦＰＡコア・ファンドに対し，拠出を実施。　ＵＮＦＰＡは，2014-2017年の活動計画（ストラテジック・プラン）に基づき，世界158カ国・地域で国別プログラムを策定，また2018-2021年の活動計画で地域別プログラムを策定。,政策づくりと実施の両面から，性と生殖に関する健康に関するサービスを通じた母子保健の推進，家族計画に係る情報・サービスの提供，性感染症対策，国勢調査等の人口関連データの収集・分析・調査への協力を通じた包括的な人口政策の策定・実施・評価支援等を実施。
２．多数国間または地域的規模で活動する人口開発分野のＮＧＯ等の活動を支援する「インターカントリーなＮＧＯ支援信託基金」に対し，拠出を実施。</t>
    <rPh sb="142" eb="145">
      <t>チイキベツ</t>
    </rPh>
    <rPh sb="151" eb="153">
      <t>サクテイ</t>
    </rPh>
    <phoneticPr fontId="5"/>
  </si>
  <si>
    <t>-</t>
    <phoneticPr fontId="5"/>
  </si>
  <si>
    <t>ＵＮＦＰＡ提出情報</t>
    <phoneticPr fontId="5"/>
  </si>
  <si>
    <t>国際連合人口基金
（コア拠出）</t>
    <rPh sb="0" eb="2">
      <t>コクサイ</t>
    </rPh>
    <rPh sb="2" eb="4">
      <t>レンゴウ</t>
    </rPh>
    <rPh sb="4" eb="6">
      <t>ジンコウ</t>
    </rPh>
    <rPh sb="6" eb="8">
      <t>キキン</t>
    </rPh>
    <rPh sb="12" eb="14">
      <t>キョシュツ</t>
    </rPh>
    <phoneticPr fontId="5"/>
  </si>
  <si>
    <t>国際連合人口基金
（インターカントリーなNGO信託基金）</t>
    <rPh sb="0" eb="2">
      <t>コクサイ</t>
    </rPh>
    <rPh sb="2" eb="4">
      <t>レンゴウ</t>
    </rPh>
    <rPh sb="4" eb="6">
      <t>ジンコウ</t>
    </rPh>
    <rPh sb="6" eb="8">
      <t>キキン</t>
    </rPh>
    <rPh sb="23" eb="25">
      <t>シンタク</t>
    </rPh>
    <rPh sb="25" eb="27">
      <t>キキン</t>
    </rPh>
    <phoneticPr fontId="5"/>
  </si>
  <si>
    <t>-</t>
    <phoneticPr fontId="5"/>
  </si>
  <si>
    <t>持続的な人口開発においては各国国会議員等が大きな役割を果たすため，途上国国会議員等による人口開発に関する活動を支援する</t>
    <rPh sb="0" eb="3">
      <t>ジゾクテキ</t>
    </rPh>
    <rPh sb="4" eb="6">
      <t>ジンコウ</t>
    </rPh>
    <rPh sb="6" eb="8">
      <t>カイハツ</t>
    </rPh>
    <rPh sb="13" eb="15">
      <t>カッコク</t>
    </rPh>
    <rPh sb="15" eb="17">
      <t>コッカイ</t>
    </rPh>
    <rPh sb="17" eb="19">
      <t>ギイン</t>
    </rPh>
    <rPh sb="19" eb="20">
      <t>トウ</t>
    </rPh>
    <rPh sb="21" eb="22">
      <t>オオ</t>
    </rPh>
    <rPh sb="24" eb="26">
      <t>ヤクワリ</t>
    </rPh>
    <rPh sb="27" eb="28">
      <t>ハ</t>
    </rPh>
    <rPh sb="33" eb="36">
      <t>トジョウコク</t>
    </rPh>
    <rPh sb="36" eb="38">
      <t>コッカイ</t>
    </rPh>
    <rPh sb="38" eb="40">
      <t>ギイン</t>
    </rPh>
    <rPh sb="40" eb="41">
      <t>トウ</t>
    </rPh>
    <rPh sb="44" eb="46">
      <t>ジンコウ</t>
    </rPh>
    <rPh sb="46" eb="48">
      <t>カイハツ</t>
    </rPh>
    <rPh sb="49" eb="50">
      <t>カン</t>
    </rPh>
    <rPh sb="52" eb="54">
      <t>カツドウ</t>
    </rPh>
    <rPh sb="55" eb="57">
      <t>シエン</t>
    </rPh>
    <phoneticPr fontId="5"/>
  </si>
  <si>
    <t>UNFPAが支援したフィスチュラ（産科ろう孔）治療件数
(注：UNFPAは現在2014-17年の戦略計画に沿って支援を実施。本指標については，2014年(平成26年）～2017年（平成29年）の毎年の目標を定めている。当初見込みは2012年値。</t>
    <phoneticPr fontId="5"/>
  </si>
  <si>
    <t>／　</t>
    <phoneticPr fontId="5"/>
  </si>
  <si>
    <t xml:space="preserve">                                          -</t>
    <phoneticPr fontId="5"/>
  </si>
  <si>
    <t>-</t>
    <phoneticPr fontId="5"/>
  </si>
  <si>
    <t>国数</t>
    <rPh sb="0" eb="1">
      <t>クニ</t>
    </rPh>
    <rPh sb="1" eb="2">
      <t>スウ</t>
    </rPh>
    <phoneticPr fontId="5"/>
  </si>
  <si>
    <t>国の性と生殖に関する保健サービスの提供能力の向上
（若者に対する上記サービス提供のための保健従事者のガイドライン，基準を設ける）</t>
    <rPh sb="0" eb="1">
      <t>クニ</t>
    </rPh>
    <rPh sb="2" eb="3">
      <t>セイ</t>
    </rPh>
    <rPh sb="4" eb="6">
      <t>セイショク</t>
    </rPh>
    <rPh sb="7" eb="8">
      <t>カン</t>
    </rPh>
    <rPh sb="10" eb="12">
      <t>ホケン</t>
    </rPh>
    <rPh sb="17" eb="19">
      <t>テイキョウ</t>
    </rPh>
    <rPh sb="19" eb="21">
      <t>ノウリョク</t>
    </rPh>
    <rPh sb="22" eb="24">
      <t>コウジョウ</t>
    </rPh>
    <rPh sb="26" eb="28">
      <t>ワカモノ</t>
    </rPh>
    <rPh sb="29" eb="30">
      <t>タイ</t>
    </rPh>
    <rPh sb="32" eb="34">
      <t>ジョウキ</t>
    </rPh>
    <rPh sb="38" eb="40">
      <t>テイキョウ</t>
    </rPh>
    <rPh sb="44" eb="46">
      <t>ホケン</t>
    </rPh>
    <rPh sb="46" eb="49">
      <t>ジュウジシャ</t>
    </rPh>
    <rPh sb="57" eb="59">
      <t>キジュン</t>
    </rPh>
    <rPh sb="60" eb="61">
      <t>モウ</t>
    </rPh>
    <phoneticPr fontId="5"/>
  </si>
  <si>
    <t>国の性と生殖に関する保健サービスの提供能力の向上
（上記サービスのための行動計画を設ける）</t>
    <rPh sb="0" eb="1">
      <t>クニ</t>
    </rPh>
    <rPh sb="2" eb="3">
      <t>セイ</t>
    </rPh>
    <rPh sb="4" eb="6">
      <t>セイショク</t>
    </rPh>
    <rPh sb="7" eb="8">
      <t>カン</t>
    </rPh>
    <rPh sb="10" eb="12">
      <t>ホケン</t>
    </rPh>
    <rPh sb="17" eb="19">
      <t>テイキョウ</t>
    </rPh>
    <rPh sb="19" eb="21">
      <t>ノウリョク</t>
    </rPh>
    <rPh sb="22" eb="24">
      <t>コウジョウ</t>
    </rPh>
    <rPh sb="26" eb="28">
      <t>ジョウキ</t>
    </rPh>
    <rPh sb="36" eb="38">
      <t>コウドウ</t>
    </rPh>
    <rPh sb="38" eb="40">
      <t>ケイカク</t>
    </rPh>
    <rPh sb="41" eb="42">
      <t>モウ</t>
    </rPh>
    <phoneticPr fontId="5"/>
  </si>
  <si>
    <t>基本目標VI 経済協力：政府開発援助（二国間）又は多国間の開発協力を通じ，国際社会の平和と安定及び繁栄の確保に貢献し，これにより我が国の平和と安全の維持，更なる繁栄の実現といった国益を確保すること。
基本目標Ⅶ　分担金・拠出金：国際機関等を通じて我が国の国際貢献を拡充し，日本にとって望ましい国際環境を確保すること。</t>
    <phoneticPr fontId="5"/>
  </si>
  <si>
    <t>施策Ⅵ－２　地球規模の諸課題への取組（１　人間の安全保障の推進と我が国の貢献）
施策Ⅶ－３　国際機関を通じた地球規模の諸問題に掛かる国際貢献</t>
    <phoneticPr fontId="5"/>
  </si>
  <si>
    <t>UNFPAへの協力を通じ，リプロダクティブヘルス等の保健課題の解決に取り組み，ひいては国際社会の平和と繁栄の確保に貢献し，これにより我が国の平和と安全の維持等の国益を確保する。</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</si>
  <si>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</si>
  <si>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</si>
  <si>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</si>
  <si>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</si>
  <si>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</si>
  <si>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</si>
  <si>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</si>
  <si>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</si>
  <si>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サブサハラ・アフリカにおける人道・テロ対策・社会安定化支援</t>
    <rPh sb="19" eb="21">
      <t>タイサク</t>
    </rPh>
    <phoneticPr fontId="5"/>
  </si>
  <si>
    <t xml:space="preserve">サヘル地域を始めとする紛争・テロ頻発地域における人道・テロ対策・社会安定化支援
</t>
    <rPh sb="24" eb="26">
      <t>ジンドウ</t>
    </rPh>
    <phoneticPr fontId="5"/>
  </si>
  <si>
    <t>コンゴ民主共和国東部ではブルンジからの難民が増加しており，大きな人口移動が生じている。南北キブ州やマニエマ州では食糧不足も悪化しており，十分な医療サービスが提供できていないところ，特に女性に対するリプロダクティブ・ヘルスサービスの提供支援を行う。具体的には，助産婦を含めた保健人材の育成，産科瘻孔患者への治療支援等を行う。これら支援を通じ，リプロダクティブ・ヘルスの向上を図り，特に女性の保健状態の改善を図る。</t>
    <phoneticPr fontId="5"/>
  </si>
  <si>
    <t>(1)23,599名の産科支援（1,164名のブルンジ難民，491名の中央アフリカ難民を含む）。3,547名の出産困難者支援（内1,318名は帝王切開）。
(2)40名の医療従事者訓練（含む，医師９名，助産師12名，看護師９名）。58名の地域保健従事者の訓練。
(3)４地域で新生児用医薬品，機器，リプロダクティブ・キットの配布。
(4)産科瘻孔患者252名の治療（成功率85％）。
(5)19,900名の妊産婦のうち25,109名に対し，妊娠期の鉄分サプリメントの支給。</t>
    <rPh sb="9" eb="10">
      <t>メイ</t>
    </rPh>
    <rPh sb="11" eb="13">
      <t>サンカ</t>
    </rPh>
    <rPh sb="13" eb="15">
      <t>シエン</t>
    </rPh>
    <rPh sb="21" eb="22">
      <t>メイ</t>
    </rPh>
    <rPh sb="27" eb="29">
      <t>ナンミン</t>
    </rPh>
    <rPh sb="33" eb="34">
      <t>メイ</t>
    </rPh>
    <rPh sb="35" eb="37">
      <t>チュウオウ</t>
    </rPh>
    <rPh sb="41" eb="43">
      <t>ナンミン</t>
    </rPh>
    <rPh sb="44" eb="45">
      <t>フク</t>
    </rPh>
    <rPh sb="53" eb="54">
      <t>メイ</t>
    </rPh>
    <rPh sb="55" eb="57">
      <t>シュッサン</t>
    </rPh>
    <rPh sb="57" eb="60">
      <t>コンナンシャ</t>
    </rPh>
    <rPh sb="60" eb="62">
      <t>シエン</t>
    </rPh>
    <rPh sb="63" eb="64">
      <t>ウチ</t>
    </rPh>
    <rPh sb="69" eb="70">
      <t>メイ</t>
    </rPh>
    <rPh sb="71" eb="73">
      <t>テイオウ</t>
    </rPh>
    <rPh sb="73" eb="75">
      <t>セッカイ</t>
    </rPh>
    <rPh sb="83" eb="84">
      <t>メイ</t>
    </rPh>
    <rPh sb="85" eb="87">
      <t>イリョウ</t>
    </rPh>
    <rPh sb="87" eb="90">
      <t>ジュウジシャ</t>
    </rPh>
    <rPh sb="90" eb="92">
      <t>クンレン</t>
    </rPh>
    <rPh sb="93" eb="94">
      <t>フク</t>
    </rPh>
    <rPh sb="96" eb="98">
      <t>イシ</t>
    </rPh>
    <rPh sb="99" eb="100">
      <t>メイ</t>
    </rPh>
    <rPh sb="101" eb="104">
      <t>ジョサンシ</t>
    </rPh>
    <rPh sb="106" eb="107">
      <t>メイ</t>
    </rPh>
    <rPh sb="108" eb="111">
      <t>カンゴシ</t>
    </rPh>
    <rPh sb="112" eb="113">
      <t>メイ</t>
    </rPh>
    <rPh sb="117" eb="118">
      <t>メイ</t>
    </rPh>
    <rPh sb="119" eb="121">
      <t>チイキ</t>
    </rPh>
    <rPh sb="121" eb="123">
      <t>ホケン</t>
    </rPh>
    <rPh sb="123" eb="126">
      <t>ジュウジシャ</t>
    </rPh>
    <rPh sb="127" eb="129">
      <t>クンレン</t>
    </rPh>
    <rPh sb="135" eb="137">
      <t>チイキ</t>
    </rPh>
    <rPh sb="138" eb="141">
      <t>シンセイジ</t>
    </rPh>
    <rPh sb="141" eb="142">
      <t>ヨウ</t>
    </rPh>
    <rPh sb="142" eb="145">
      <t>イヤクヒン</t>
    </rPh>
    <rPh sb="146" eb="148">
      <t>キキ</t>
    </rPh>
    <rPh sb="162" eb="164">
      <t>ハイフ</t>
    </rPh>
    <rPh sb="178" eb="179">
      <t>メイ</t>
    </rPh>
    <rPh sb="180" eb="182">
      <t>チリョウ</t>
    </rPh>
    <rPh sb="183" eb="186">
      <t>セイコウリツ</t>
    </rPh>
    <rPh sb="201" eb="202">
      <t>メイ</t>
    </rPh>
    <rPh sb="203" eb="206">
      <t>ニンサンプ</t>
    </rPh>
    <rPh sb="215" eb="216">
      <t>メイ</t>
    </rPh>
    <rPh sb="217" eb="218">
      <t>タイ</t>
    </rPh>
    <rPh sb="220" eb="223">
      <t>ニンシンキ</t>
    </rPh>
    <rPh sb="224" eb="226">
      <t>テツブン</t>
    </rPh>
    <phoneticPr fontId="5"/>
  </si>
  <si>
    <t>平成27年度</t>
    <rPh sb="0" eb="2">
      <t>ヘイセイ</t>
    </rPh>
    <rPh sb="4" eb="6">
      <t>ネンド</t>
    </rPh>
    <phoneticPr fontId="5"/>
  </si>
  <si>
    <t>０．８億円</t>
    <phoneticPr fontId="5"/>
  </si>
  <si>
    <t>サブサハラ・アフリカにおける
人道・テロ対策・社会安定化支援</t>
    <phoneticPr fontId="5"/>
  </si>
  <si>
    <t xml:space="preserve">テロ活動が激化するソマリア及び周辺国における人道・テロ対策・社会安定化支援
</t>
    <phoneticPr fontId="5"/>
  </si>
  <si>
    <t>ソマリアにおける妊婦及び新生児の死亡率等の削減を目的に，リプロダクティブ・ヘルス関係の支援を行う。具体的には，(1)助産師の育成・訓練支援，(2)助産師センターの設立，（3）家族計画の情報提供，(4)避妊具等の配布などを行う。これら支援を通じて，安全な出産が行える環境整備の構築，リプロダクティブ・ヘルスに関する知識の向上を図り，ソマリアにおける妊婦，新生児の死亡率の低下を図る。</t>
    <phoneticPr fontId="5"/>
  </si>
  <si>
    <t>(1)ドゥサマレブ助産師学校開校。29名の生徒が教育を受けた。助産師の15,633件の出産に立ち会い，34,677名の産前ケアを実施することができた。
（2）62,125名の青年期の男女が家族計画指導を受けた。
（3）2,593名の助成に対し避妊具の提供。
（4）193名の女性が産科瘻孔，149名の女性が会陰裂傷の治療を受診。</t>
    <rPh sb="135" eb="136">
      <t>メイ</t>
    </rPh>
    <rPh sb="137" eb="139">
      <t>ジョセイ</t>
    </rPh>
    <rPh sb="140" eb="142">
      <t>サンカ</t>
    </rPh>
    <rPh sb="142" eb="144">
      <t>ロウコウ</t>
    </rPh>
    <rPh sb="148" eb="149">
      <t>メイ</t>
    </rPh>
    <rPh sb="150" eb="152">
      <t>ジョセイ</t>
    </rPh>
    <rPh sb="153" eb="155">
      <t>エイン</t>
    </rPh>
    <rPh sb="155" eb="157">
      <t>レッショウ</t>
    </rPh>
    <rPh sb="158" eb="160">
      <t>チリョウ</t>
    </rPh>
    <rPh sb="161" eb="163">
      <t>ジュシン</t>
    </rPh>
    <phoneticPr fontId="5"/>
  </si>
  <si>
    <t>２．０億円</t>
    <rPh sb="3" eb="5">
      <t>オクエン</t>
    </rPh>
    <phoneticPr fontId="5"/>
  </si>
  <si>
    <t xml:space="preserve">エボラ流行国等における保健システムの再構築や社会安定化支援等の復興支援
</t>
    <phoneticPr fontId="5"/>
  </si>
  <si>
    <t>エボラ出血熱の流行を受け十分な保健サービスが受けられていない新生児，妊婦等を支援する。具体的には，(1)妊婦や
新生児への十分なケアの提供，(2)地方の保健施設の機能強化，(3)助産婦を含めた保健人材の研修，(4)リプロダクティブ製品の供与，(5)保健分野の情報管理システムの構築などを行う。本支援を通じて，新生児や妊婦等の保健サービスへのアクセス向上，エボラ流行国における助産婦を含めた保健人材の能力強化を図る。</t>
    <phoneticPr fontId="5"/>
  </si>
  <si>
    <t>事業実施中</t>
    <rPh sb="0" eb="2">
      <t>ジギョウ</t>
    </rPh>
    <rPh sb="2" eb="5">
      <t>ジッシチュウ</t>
    </rPh>
    <phoneticPr fontId="5"/>
  </si>
  <si>
    <t>４．１億円</t>
    <rPh sb="3" eb="5">
      <t>オクエン</t>
    </rPh>
    <phoneticPr fontId="5"/>
  </si>
  <si>
    <t xml:space="preserve">南北スーダン及び周辺国における人道・社会安定化支援
</t>
    <phoneticPr fontId="5"/>
  </si>
  <si>
    <t>南スーダンにおける人道危機の影響を色濃く受けた上ナイル地方において，妊産婦，新生児，青少年を支援する。具体的には，地方部の妊産婦・新生児・青少年を対象として，医療施設・サービスの拡充，救急車導入，産婦人科病棟の設置，文民保護サイト内の医療サービス提供，助産師の訓練，医療物資コールドチェーンの整備，感染症と暴力行為防止のための啓発と医療従事者の訓練等を行う。本支援を通じて，これまで十分な医療を受けられなかった妊産婦や私生児に対する医療サービスの提供，青少年に対するリプロダクティブ・ヘルスや性的暴力行為からのケアを図る。</t>
    <phoneticPr fontId="5"/>
  </si>
  <si>
    <t xml:space="preserve">(1)リプロダクティブ緊急キット335組のローテーション配布（車両輸送，56,775名の妊婦の診療成果）。医療用テントの設置１０組。医薬品145,000組の配布。避妊具107,937個の配布。避妊治療11,094件。
（２）産婦人科診療200件。保健医療従事者227名の訓練（訓練者による22,042名の支援実施，産後ケアの実施2,499名）。医薬品データ検査25名の訓練。病院３件のリノベーション。
</t>
    <rPh sb="11" eb="13">
      <t>キンキュウ</t>
    </rPh>
    <rPh sb="19" eb="20">
      <t>クミ</t>
    </rPh>
    <rPh sb="28" eb="30">
      <t>ハイフ</t>
    </rPh>
    <rPh sb="31" eb="33">
      <t>シャリョウ</t>
    </rPh>
    <rPh sb="33" eb="35">
      <t>ユソウ</t>
    </rPh>
    <rPh sb="42" eb="43">
      <t>メイ</t>
    </rPh>
    <rPh sb="44" eb="46">
      <t>ニンプ</t>
    </rPh>
    <rPh sb="47" eb="49">
      <t>シンリョウ</t>
    </rPh>
    <rPh sb="49" eb="51">
      <t>セイカ</t>
    </rPh>
    <rPh sb="53" eb="56">
      <t>イリョウヨウ</t>
    </rPh>
    <rPh sb="60" eb="62">
      <t>セッチ</t>
    </rPh>
    <rPh sb="64" eb="65">
      <t>クミ</t>
    </rPh>
    <rPh sb="66" eb="69">
      <t>イヤクヒン</t>
    </rPh>
    <rPh sb="76" eb="77">
      <t>クミ</t>
    </rPh>
    <rPh sb="78" eb="80">
      <t>ハイフ</t>
    </rPh>
    <rPh sb="81" eb="84">
      <t>ヒニング</t>
    </rPh>
    <rPh sb="91" eb="92">
      <t>コ</t>
    </rPh>
    <rPh sb="93" eb="95">
      <t>ハイフ</t>
    </rPh>
    <rPh sb="96" eb="98">
      <t>ヒニン</t>
    </rPh>
    <rPh sb="98" eb="100">
      <t>チリョウ</t>
    </rPh>
    <rPh sb="106" eb="107">
      <t>ケン</t>
    </rPh>
    <rPh sb="112" eb="116">
      <t>サンフジンカ</t>
    </rPh>
    <rPh sb="116" eb="118">
      <t>シンリョウ</t>
    </rPh>
    <rPh sb="121" eb="122">
      <t>ケン</t>
    </rPh>
    <rPh sb="123" eb="125">
      <t>ホケン</t>
    </rPh>
    <rPh sb="125" eb="127">
      <t>イリョウ</t>
    </rPh>
    <rPh sb="127" eb="130">
      <t>ジュウジシャ</t>
    </rPh>
    <rPh sb="133" eb="134">
      <t>メイ</t>
    </rPh>
    <rPh sb="135" eb="137">
      <t>クンレン</t>
    </rPh>
    <rPh sb="138" eb="140">
      <t>クンレン</t>
    </rPh>
    <rPh sb="140" eb="141">
      <t>シャ</t>
    </rPh>
    <rPh sb="150" eb="151">
      <t>メイ</t>
    </rPh>
    <rPh sb="152" eb="154">
      <t>シエン</t>
    </rPh>
    <rPh sb="154" eb="156">
      <t>ジッシ</t>
    </rPh>
    <rPh sb="157" eb="159">
      <t>サンゴ</t>
    </rPh>
    <rPh sb="162" eb="164">
      <t>ジッシ</t>
    </rPh>
    <rPh sb="169" eb="170">
      <t>メイ</t>
    </rPh>
    <rPh sb="172" eb="175">
      <t>イヤクヒン</t>
    </rPh>
    <rPh sb="178" eb="180">
      <t>ケンサ</t>
    </rPh>
    <rPh sb="182" eb="183">
      <t>メイ</t>
    </rPh>
    <rPh sb="184" eb="186">
      <t>クンレン</t>
    </rPh>
    <rPh sb="187" eb="189">
      <t>ビョウイン</t>
    </rPh>
    <rPh sb="190" eb="191">
      <t>ケン</t>
    </rPh>
    <phoneticPr fontId="5"/>
  </si>
  <si>
    <t>１．８億円</t>
    <rPh sb="3" eb="5">
      <t>オクエン</t>
    </rPh>
    <phoneticPr fontId="5"/>
  </si>
  <si>
    <t>中東・北アフリカ・欧州におけ
る人道・テロ対策・社会安定化支援</t>
    <phoneticPr fontId="5"/>
  </si>
  <si>
    <t xml:space="preserve">イラク・シリアとその周辺国，北アフリカ諸国及び欧州における人道・テロ対策・社会安定化支援
</t>
    <phoneticPr fontId="5"/>
  </si>
  <si>
    <t>シリア難民，特に女性の保護を図るために，家族計画サービス，性と生殖に関するサービスの提供，暴力からの保護に必要な支援を行う。代表的な支援例としては，性・性別に基づく暴力に対するメンタルヘルスサービスの提供，安全な出産に向けた産科施設の提供，新生児ケアサービスの充実，保健医療サービス提供者の能力強化支援等の暴力からの保護，家族
計画サービス及び性と生殖に関するサービス提供を行う。これら支援を通じて，シリア難民，特に脆弱な立場に置かれやすい女性の保護を図るとともに，安全な環境の下での出産を支援し，妊婦・新生児の死亡率の低下に貢献する。</t>
    <phoneticPr fontId="5"/>
  </si>
  <si>
    <t>４．９億円</t>
    <rPh sb="3" eb="5">
      <t>オクエン</t>
    </rPh>
    <phoneticPr fontId="5"/>
  </si>
  <si>
    <t xml:space="preserve">イエメンの国内避難民・難民に対する人道支援
</t>
    <phoneticPr fontId="5"/>
  </si>
  <si>
    <t>2015 年3 月以降の紛争激化及び空爆の継続により，イエメンでは人道状況が更に悪化し，現在，全人口の8 割もの住民が何らかの人道支援を必要とし，また，リプロダクティブ・ヘルスやジェンダー暴力対策にかかるサービスへのアクセス向上支援が急務である。具体的には，劣悪な環境下においても地域住民の尊厳が守られるよう，地域住民や衛生ニーズを踏まえ，性と生殖に関するサービスの提供，暴力からのケア等を行う。これら支援を通じて，住民の尊厳の回復，暴力からの保護を行う。</t>
    <phoneticPr fontId="5"/>
  </si>
  <si>
    <t>(1)女性用尊厳・キット20,428組配布。965名のサンプル調査で95％が有効であったとの回答。男性用尊厳・キット8,200組配布。
(2)上記キットの配布とともに，ジェンダーによる暴力に関する啓蒙活動を実施。140回開催，28,850名がアクセス。その他メディアを通じた啓蒙活動を実施。
(3)8国内組織が，ジェンダーによる暴力に関するデータの共有に合意。4,339名の被害者に対してカウンセリング，保健サービス，法的支援及び養護施設の提供を実施。</t>
    <rPh sb="3" eb="6">
      <t>ジョセイヨウ</t>
    </rPh>
    <rPh sb="6" eb="8">
      <t>ソンゲン</t>
    </rPh>
    <rPh sb="18" eb="19">
      <t>クミ</t>
    </rPh>
    <rPh sb="19" eb="21">
      <t>ハイフ</t>
    </rPh>
    <rPh sb="25" eb="26">
      <t>メイ</t>
    </rPh>
    <rPh sb="31" eb="33">
      <t>チョウサ</t>
    </rPh>
    <rPh sb="38" eb="40">
      <t>ユウコウ</t>
    </rPh>
    <rPh sb="46" eb="48">
      <t>カイトウ</t>
    </rPh>
    <rPh sb="49" eb="52">
      <t>ダンセイヨウ</t>
    </rPh>
    <rPh sb="52" eb="54">
      <t>ソンゲン</t>
    </rPh>
    <rPh sb="63" eb="64">
      <t>クミ</t>
    </rPh>
    <rPh sb="64" eb="66">
      <t>ハイフ</t>
    </rPh>
    <rPh sb="71" eb="73">
      <t>ジョウキ</t>
    </rPh>
    <rPh sb="77" eb="79">
      <t>ハイフ</t>
    </rPh>
    <rPh sb="92" eb="94">
      <t>ボウリョク</t>
    </rPh>
    <rPh sb="95" eb="96">
      <t>カン</t>
    </rPh>
    <rPh sb="98" eb="100">
      <t>ケイモウ</t>
    </rPh>
    <rPh sb="100" eb="102">
      <t>カツドウ</t>
    </rPh>
    <rPh sb="103" eb="105">
      <t>ジッシ</t>
    </rPh>
    <rPh sb="109" eb="110">
      <t>カイ</t>
    </rPh>
    <rPh sb="110" eb="112">
      <t>カイサイ</t>
    </rPh>
    <rPh sb="119" eb="120">
      <t>メイ</t>
    </rPh>
    <rPh sb="128" eb="129">
      <t>タ</t>
    </rPh>
    <rPh sb="134" eb="135">
      <t>ツウ</t>
    </rPh>
    <rPh sb="137" eb="139">
      <t>ケイモウ</t>
    </rPh>
    <rPh sb="139" eb="141">
      <t>カツドウ</t>
    </rPh>
    <rPh sb="142" eb="144">
      <t>ジッシ</t>
    </rPh>
    <rPh sb="150" eb="152">
      <t>コクナイ</t>
    </rPh>
    <rPh sb="152" eb="154">
      <t>ソシキ</t>
    </rPh>
    <rPh sb="164" eb="166">
      <t>ボウリョク</t>
    </rPh>
    <rPh sb="167" eb="168">
      <t>カン</t>
    </rPh>
    <rPh sb="174" eb="176">
      <t>キョウユウ</t>
    </rPh>
    <rPh sb="177" eb="179">
      <t>ゴウイ</t>
    </rPh>
    <rPh sb="185" eb="186">
      <t>メイ</t>
    </rPh>
    <rPh sb="187" eb="190">
      <t>ヒガイシャ</t>
    </rPh>
    <rPh sb="191" eb="192">
      <t>タイ</t>
    </rPh>
    <rPh sb="202" eb="204">
      <t>ホケン</t>
    </rPh>
    <rPh sb="209" eb="211">
      <t>ホウテキ</t>
    </rPh>
    <rPh sb="211" eb="213">
      <t>シエン</t>
    </rPh>
    <rPh sb="213" eb="214">
      <t>オヨ</t>
    </rPh>
    <rPh sb="215" eb="217">
      <t>ヨウゴ</t>
    </rPh>
    <rPh sb="217" eb="219">
      <t>シセツ</t>
    </rPh>
    <rPh sb="220" eb="222">
      <t>テイキョウ</t>
    </rPh>
    <rPh sb="223" eb="225">
      <t>ジッシ</t>
    </rPh>
    <phoneticPr fontId="5"/>
  </si>
  <si>
    <t>１．７億円</t>
    <rPh sb="3" eb="5">
      <t>オクエン</t>
    </rPh>
    <phoneticPr fontId="5"/>
  </si>
  <si>
    <t>ガザ地区を始めとするパレスチナにおける人道・社会安定化支援</t>
    <phoneticPr fontId="5"/>
  </si>
  <si>
    <t>乳がんは，パレスチナ女性の間で最も罹りやすい癌であり，パレスチナ人女性の癌による死亡原因の1 位であるため，ガザ地区及び西岸地区南部の女性を対象として乳がんの早期発見を支援する。具体的には，乳がんに対する知識の向上・啓蒙活動，診察，検査の提供，本人・家族に対する心理サポートを実施する。これらの支援を通じて，ガザ地区の女性の乳がんに対する知識向上，検診等のサービスの提供を図る。</t>
    <phoneticPr fontId="5"/>
  </si>
  <si>
    <t>(1)ガザ地区：乳がんに関する啓蒙活動11,260名が受講し20名の乳がんを発見。在宅では5,918名が受講。その他，印刷物配布（パンフレット8,000部，小冊子11,000），セミナー（200名）等を実施。
(2)西ガザ地区：乳がんに関する啓蒙活動8,143名が受講。その他，印刷物（パンフレットおよび小冊子15,000）等を実施。
(3）乳がん検診：診療所検査1,518名，移動式検査2,007名
(4)乳がん検診トレーニング：200名（医者，看護師）受講
(5)カウンセリング：西ガザ地区2,169名
(6)検査機器の整備</t>
    <rPh sb="5" eb="7">
      <t>チク</t>
    </rPh>
    <rPh sb="8" eb="9">
      <t>ニュウ</t>
    </rPh>
    <rPh sb="12" eb="13">
      <t>カン</t>
    </rPh>
    <rPh sb="15" eb="17">
      <t>ケイモウ</t>
    </rPh>
    <rPh sb="17" eb="19">
      <t>カツドウ</t>
    </rPh>
    <rPh sb="25" eb="26">
      <t>メイ</t>
    </rPh>
    <rPh sb="27" eb="29">
      <t>ジュコウ</t>
    </rPh>
    <rPh sb="32" eb="33">
      <t>メイ</t>
    </rPh>
    <rPh sb="34" eb="35">
      <t>ニュウ</t>
    </rPh>
    <rPh sb="38" eb="40">
      <t>ハッケン</t>
    </rPh>
    <rPh sb="41" eb="43">
      <t>ザイタク</t>
    </rPh>
    <rPh sb="50" eb="51">
      <t>メイ</t>
    </rPh>
    <rPh sb="52" eb="54">
      <t>ジュコウ</t>
    </rPh>
    <rPh sb="57" eb="58">
      <t>タ</t>
    </rPh>
    <rPh sb="59" eb="62">
      <t>インサツブツ</t>
    </rPh>
    <rPh sb="62" eb="64">
      <t>ハイフ</t>
    </rPh>
    <rPh sb="76" eb="77">
      <t>ブ</t>
    </rPh>
    <rPh sb="78" eb="81">
      <t>ショウサッシ</t>
    </rPh>
    <rPh sb="97" eb="98">
      <t>メイ</t>
    </rPh>
    <rPh sb="99" eb="100">
      <t>トウ</t>
    </rPh>
    <rPh sb="101" eb="103">
      <t>ジッシ</t>
    </rPh>
    <rPh sb="108" eb="109">
      <t>ニシ</t>
    </rPh>
    <rPh sb="111" eb="113">
      <t>チク</t>
    </rPh>
    <rPh sb="123" eb="125">
      <t>カツドウ</t>
    </rPh>
    <rPh sb="171" eb="172">
      <t>ニュウ</t>
    </rPh>
    <rPh sb="174" eb="176">
      <t>ケンシン</t>
    </rPh>
    <rPh sb="177" eb="180">
      <t>シンリョウジョ</t>
    </rPh>
    <rPh sb="180" eb="182">
      <t>ケンサ</t>
    </rPh>
    <rPh sb="187" eb="188">
      <t>メイ</t>
    </rPh>
    <rPh sb="189" eb="192">
      <t>イドウシキ</t>
    </rPh>
    <rPh sb="192" eb="194">
      <t>ケンサ</t>
    </rPh>
    <rPh sb="199" eb="200">
      <t>メイ</t>
    </rPh>
    <rPh sb="204" eb="205">
      <t>ニュウ</t>
    </rPh>
    <rPh sb="207" eb="209">
      <t>ケンシン</t>
    </rPh>
    <rPh sb="219" eb="220">
      <t>メイ</t>
    </rPh>
    <rPh sb="221" eb="223">
      <t>イシャ</t>
    </rPh>
    <rPh sb="224" eb="227">
      <t>カンゴシ</t>
    </rPh>
    <rPh sb="228" eb="230">
      <t>ジュコウ</t>
    </rPh>
    <rPh sb="242" eb="243">
      <t>ニシ</t>
    </rPh>
    <rPh sb="245" eb="247">
      <t>チク</t>
    </rPh>
    <rPh sb="252" eb="253">
      <t>メイ</t>
    </rPh>
    <rPh sb="257" eb="259">
      <t>ケンサ</t>
    </rPh>
    <rPh sb="259" eb="261">
      <t>キキ</t>
    </rPh>
    <rPh sb="262" eb="264">
      <t>セイビ</t>
    </rPh>
    <phoneticPr fontId="5"/>
  </si>
  <si>
    <t>１．２億円</t>
    <rPh sb="3" eb="5">
      <t>オクエン</t>
    </rPh>
    <phoneticPr fontId="5"/>
  </si>
  <si>
    <t xml:space="preserve">サヘル地域を始めとする紛争・テロ頻発地域におけるテロ対策支援，社会安定化支援及び国内避難民・難民等に対する人道支援
</t>
    <phoneticPr fontId="5"/>
  </si>
  <si>
    <t>コンゴ民において，難民、国内避難民、帰還民及びホストコミュニティの住民を対象に，リプロダクティブ・ヘルス・サービスの提供，性と性差に基づく暴力に関わる対応等を行う。具体的には，地域の産科緊急ケア・新生児医療能力向上，性別に基づく暴力の予防と対応，家族計画に係る啓発活動等を実施し，特に地域の女性を支援する。</t>
    <phoneticPr fontId="5"/>
  </si>
  <si>
    <t>平成28年度</t>
    <rPh sb="0" eb="2">
      <t>ヘイセイ</t>
    </rPh>
    <rPh sb="4" eb="6">
      <t>ネンド</t>
    </rPh>
    <phoneticPr fontId="5"/>
  </si>
  <si>
    <t>０．６億円</t>
    <phoneticPr fontId="5"/>
  </si>
  <si>
    <t xml:space="preserve">テロ活動が激化するソマリア及び周辺国におけるテロ対策支援，社会安定化支援及び国内避難民・難民等に対する人道支援
</t>
    <phoneticPr fontId="5"/>
  </si>
  <si>
    <t>中南部ソマリア，プントランド，ソマリランドにおける妊産婦及び新生児の死亡率等削減支援を行う。具体的には，母子保健クリニックの運営支援や職員に対する研修，助産師の育成支援，家族計画に関する地域啓発活動の実施，産科ろう孔 (obstetric fistula) 患者に対する治療・ケア，啓発行動の実施等を行う。</t>
    <phoneticPr fontId="5"/>
  </si>
  <si>
    <t>１．３億円</t>
    <rPh sb="3" eb="5">
      <t>オクエン</t>
    </rPh>
    <phoneticPr fontId="5"/>
  </si>
  <si>
    <t xml:space="preserve">武力紛争等により大量の国内避難民・難民等が発生している南北スーダン及び周辺国における国内避難民・難民等に対する人道支援及び社会安定化支援
</t>
    <phoneticPr fontId="5"/>
  </si>
  <si>
    <t>南スーダンにおいて，上ナイル地方と中央エクアトリアの妊産婦及び新生児死亡率の低下に向けた支援を行う。具体的には，母子健康サービスへのアクセスを改善，母子健康手帳導入によるデータ管理，家族計画・性教育サービス，性に基づく暴力への対応等の支援を行う。</t>
    <phoneticPr fontId="5"/>
  </si>
  <si>
    <t>０．６億円</t>
    <rPh sb="3" eb="5">
      <t>オクエン</t>
    </rPh>
    <phoneticPr fontId="5"/>
  </si>
  <si>
    <t xml:space="preserve">２８年４月以降に起こった自然災害等により脆弱な環境に置かれている人々への人道支援
</t>
    <phoneticPr fontId="5"/>
  </si>
  <si>
    <t>エチオピア内のエルニーニョに起因する干魃で大打撃を受けた地域において，特に女性の健康に配慮したリプロダクティブ・サービス提供支援を行う。具体的には，妊産婦や授乳中の女性の栄養改善支援，安全な出産支援，衛生キ
ットの配布等を行う。</t>
    <phoneticPr fontId="5"/>
  </si>
  <si>
    <t>中東・北アフリカ地域等における人道・テロ対策・社会安定化支援</t>
    <phoneticPr fontId="5"/>
  </si>
  <si>
    <t xml:space="preserve">シリア・イラク及び周辺国（ヨルダン，トルコ，レバノン，エジプト等）における人道・テロ対策・社会安定化支援
</t>
    <phoneticPr fontId="5"/>
  </si>
  <si>
    <t>シリア，イラク，ヨルダン，トルコ，エジプトにおいて，地域住民，国内避難民や難民を対象にリプロダクティブ・ヘルス・サービスの提供，性別に基づく暴力の予防・対応のための支援を行う。具体的には，安全な出産支援に向けた緊急産科・新生児ケアの設備，医薬品等の提供，診療所の充実，地域助産師・緊急救命士等のキャパビル支援，リプロダクティブ・ヘルスに係る啓蒙活動等を行う。</t>
    <phoneticPr fontId="5"/>
  </si>
  <si>
    <t>９．０億円</t>
    <rPh sb="3" eb="5">
      <t>オクエン</t>
    </rPh>
    <phoneticPr fontId="5"/>
  </si>
  <si>
    <t xml:space="preserve">不安定な国・地域（パレスチナ，イエメン，リビア，ウクライナ等）における人道・テロ対策・社会安定化支援
</t>
    <rPh sb="40" eb="42">
      <t>タイサク</t>
    </rPh>
    <phoneticPr fontId="5"/>
  </si>
  <si>
    <t>ヨルダン川西岸・ガザ地区の脆弱な地域において，女性の健康に配慮した支援を行う。具体的には，パレスチナ人女性の間でもっとも罹患者が多い癌である乳がん対策に向け，予防・早期発見に係る啓蒙活動，医療従事者の能力強化，レファラル制度の改善等の支援を行う。</t>
    <phoneticPr fontId="5"/>
  </si>
  <si>
    <t>サブサハラ・アフリカにおける人道・テロ対策・社会安定化支援</t>
    <rPh sb="14" eb="16">
      <t>ジンドウ</t>
    </rPh>
    <rPh sb="19" eb="21">
      <t>タイサク</t>
    </rPh>
    <rPh sb="22" eb="24">
      <t>シャカイ</t>
    </rPh>
    <rPh sb="24" eb="27">
      <t>アンテイカ</t>
    </rPh>
    <rPh sb="27" eb="29">
      <t>シエン</t>
    </rPh>
    <phoneticPr fontId="5"/>
  </si>
  <si>
    <t>紛争等により大量の国内避難民・難民等が発生している南北スーダン及び周辺国における支援</t>
    <phoneticPr fontId="5"/>
  </si>
  <si>
    <t>ケニア・南スーダン・コンゴ（民）・ルワンダにおいて，国内避難民や難民等を対象にリプロダクティブ・ヘルス・サービスの提供，性別に基づく暴力の予防・対応のための支援を行う。具体的には，安全な出産支援に向けた緊急産科・新生児ケアの設備，医薬品等の提供，リプロダクティブ・ヘルスに係る啓蒙活動等を行う。</t>
    <phoneticPr fontId="5"/>
  </si>
  <si>
    <t>平成２９年度</t>
    <rPh sb="0" eb="2">
      <t>ヘイセイ</t>
    </rPh>
    <rPh sb="4" eb="6">
      <t>ネンド</t>
    </rPh>
    <phoneticPr fontId="5"/>
  </si>
  <si>
    <t>２．５億円</t>
    <rPh sb="3" eb="5">
      <t>オクエン</t>
    </rPh>
    <phoneticPr fontId="5"/>
  </si>
  <si>
    <t>２９年４月以降に生じた感染症等による被害を含む保健分野への対応支援</t>
    <phoneticPr fontId="5"/>
  </si>
  <si>
    <t>スーダン・エチオピア・コンゴ（民）の長期化する紛争地において，ジェンダーに基づく暴力被害者支援と女性と女児が直面するリスクの削減を行う。具体的には，女性及び女児が直面するリスクの削減と保護メカニズムの強化支援，セクシャル・リプロダクティブヘルス及びＧＢＶ被害者支援サービスの質とアクセスの向上，ＧＢＶ被害者の継続的なケアのためのシステム構築を行う。</t>
    <phoneticPr fontId="5"/>
  </si>
  <si>
    <t>２．２億円</t>
    <rPh sb="3" eb="5">
      <t>オクエン</t>
    </rPh>
    <phoneticPr fontId="5"/>
  </si>
  <si>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5"/>
  </si>
  <si>
    <t>シリア・イラク及び周辺国（ヨルダン，トルコ，レバノン，エジプト等）における人道・テロ対策・社会安定化支援</t>
    <phoneticPr fontId="5"/>
  </si>
  <si>
    <t>シリア，イラク，トルコにおいて，地域住民，国内避難民，難民等を対象にリプロダクティブヘルスサービスの提供，性別に基づく暴力の予防・対応等のための支援を行う。具体的には，医薬品等の提供，リプロダクティブ・ヘルスに係る啓蒙活動等を行う。</t>
    <phoneticPr fontId="5"/>
  </si>
  <si>
    <t>４．２億円</t>
    <rPh sb="3" eb="5">
      <t>オクエン</t>
    </rPh>
    <phoneticPr fontId="5"/>
  </si>
  <si>
    <t>不安定な国・地域（パレスチナ，イエメン，リビア）における人道・テロ対策・社会安定化支援</t>
    <phoneticPr fontId="5"/>
  </si>
  <si>
    <t>リビア，イエメン，パレスチナにおいて，女性及び女児の保護，女性の健康に配慮した支援を行う。具体的には，女性，女児へのライフ・セービング・サービスの提供，ＧＢＶサービス支援，乳がん予防及び早期発見に関する啓蒙活動，リプロダクティブヘルス及びその権利に関するコミュニティー保健促進等を行う。</t>
    <phoneticPr fontId="5"/>
  </si>
  <si>
    <t>１．５億円</t>
    <rPh sb="3" eb="5">
      <t>オクエン</t>
    </rPh>
    <phoneticPr fontId="5"/>
  </si>
  <si>
    <t>バングラデシュにおける社会安定化支援</t>
    <rPh sb="11" eb="13">
      <t>シャカイ</t>
    </rPh>
    <rPh sb="13" eb="16">
      <t>アンテイカ</t>
    </rPh>
    <rPh sb="16" eb="18">
      <t>シエン</t>
    </rPh>
    <phoneticPr fontId="5"/>
  </si>
  <si>
    <t>ミャンマーからの避難民の大量流入によるバングラデシュ国内の治安悪化防止のための社会安定化支援</t>
    <rPh sb="8" eb="11">
      <t>ヒナンミン</t>
    </rPh>
    <rPh sb="12" eb="14">
      <t>タイリョウ</t>
    </rPh>
    <rPh sb="14" eb="16">
      <t>リュウニュウ</t>
    </rPh>
    <rPh sb="26" eb="28">
      <t>コクナイ</t>
    </rPh>
    <rPh sb="29" eb="31">
      <t>チアン</t>
    </rPh>
    <rPh sb="31" eb="33">
      <t>アッカ</t>
    </rPh>
    <rPh sb="33" eb="35">
      <t>ボウシ</t>
    </rPh>
    <rPh sb="39" eb="41">
      <t>シャカイ</t>
    </rPh>
    <rPh sb="41" eb="44">
      <t>アンテイカ</t>
    </rPh>
    <rPh sb="44" eb="46">
      <t>シエン</t>
    </rPh>
    <phoneticPr fontId="5"/>
  </si>
  <si>
    <t>バングラデシュ国内のミャンマーからの避難民が流入する地域において，セクシュアル・リプロダクティブ・ヘルス・サービスへのアクセス向上のため，緊急産科及び新生児ケア，性暴力被害者への臨床ケア，及び性暴力被害者への心理・社会的カウンセリング等を実施する。</t>
    <rPh sb="7" eb="9">
      <t>コクナイ</t>
    </rPh>
    <rPh sb="18" eb="21">
      <t>ヒナンミン</t>
    </rPh>
    <rPh sb="22" eb="24">
      <t>リュウニュウ</t>
    </rPh>
    <rPh sb="26" eb="28">
      <t>チイキ</t>
    </rPh>
    <rPh sb="63" eb="65">
      <t>コウジョウ</t>
    </rPh>
    <rPh sb="69" eb="71">
      <t>キンキュウ</t>
    </rPh>
    <rPh sb="71" eb="73">
      <t>サンカ</t>
    </rPh>
    <rPh sb="73" eb="74">
      <t>オヨ</t>
    </rPh>
    <rPh sb="75" eb="78">
      <t>シンセイジ</t>
    </rPh>
    <rPh sb="81" eb="84">
      <t>セイボウリョク</t>
    </rPh>
    <rPh sb="84" eb="87">
      <t>ヒガイシャ</t>
    </rPh>
    <rPh sb="89" eb="91">
      <t>リンショウ</t>
    </rPh>
    <rPh sb="94" eb="95">
      <t>オヨ</t>
    </rPh>
    <rPh sb="96" eb="99">
      <t>セイボウリョク</t>
    </rPh>
    <rPh sb="99" eb="102">
      <t>ヒガイシャ</t>
    </rPh>
    <rPh sb="104" eb="106">
      <t>シンリ</t>
    </rPh>
    <rPh sb="107" eb="110">
      <t>シャカイテキ</t>
    </rPh>
    <rPh sb="117" eb="118">
      <t>トウ</t>
    </rPh>
    <rPh sb="119" eb="121">
      <t>ジッシ</t>
    </rPh>
    <phoneticPr fontId="5"/>
  </si>
  <si>
    <t>３．１億円</t>
    <rPh sb="3" eb="5">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</si>
</sst>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31"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0" fillId="5" borderId="37" xfId="0" applyFont="1" applyFill="1" applyBorder="1" applyAlignment="1">
      <alignment vertical="center" wrapText="1"/>
    </xf>
    <xf numFmtId="0" fontId="32" fillId="5" borderId="38" xfId="0" applyFont="1" applyFill="1" applyBorder="1" applyAlignment="1">
      <alignment vertical="center" wrapText="1"/>
    </xf>
    <xf numFmtId="0" fontId="32" fillId="5" borderId="0" xfId="0" applyFont="1" applyFill="1" applyAlignment="1">
      <alignment horizontal="left" vertical="center" wrapText="1"/>
    </xf>
    <xf numFmtId="0" fontId="33" fillId="5" borderId="175" xfId="0" applyFont="1" applyFill="1" applyBorder="1" applyAlignment="1">
      <alignment vertical="center" wrapText="1"/>
    </xf>
    <xf numFmtId="0" fontId="32" fillId="5" borderId="176" xfId="0" applyFont="1" applyFill="1" applyBorder="1" applyAlignment="1">
      <alignment horizontal="center" vertical="center" wrapText="1"/>
    </xf>
    <xf numFmtId="188" fontId="32" fillId="5" borderId="177" xfId="0" applyNumberFormat="1" applyFont="1" applyFill="1" applyBorder="1" applyAlignment="1">
      <alignment horizontal="center" vertical="center"/>
    </xf>
    <xf numFmtId="0" fontId="32" fillId="0" borderId="143" xfId="0" applyFont="1" applyFill="1" applyBorder="1" applyAlignment="1">
      <alignment vertical="center" wrapText="1"/>
    </xf>
    <xf numFmtId="0" fontId="32" fillId="0" borderId="178" xfId="0" applyFont="1" applyBorder="1" applyAlignment="1">
      <alignment vertical="center" wrapText="1"/>
    </xf>
    <xf numFmtId="0" fontId="32" fillId="5" borderId="143" xfId="0" applyFont="1" applyFill="1" applyBorder="1" applyAlignment="1">
      <alignment vertical="center" wrapText="1"/>
    </xf>
    <xf numFmtId="0" fontId="32" fillId="5" borderId="178" xfId="0" applyFont="1" applyFill="1" applyBorder="1" applyAlignment="1">
      <alignment vertical="center" wrapText="1"/>
    </xf>
    <xf numFmtId="0" fontId="0" fillId="5" borderId="38" xfId="0" applyFill="1" applyBorder="1" applyAlignment="1">
      <alignment vertical="center" wrapText="1"/>
    </xf>
    <xf numFmtId="188" fontId="0" fillId="5" borderId="177" xfId="0" applyNumberFormat="1" applyFill="1" applyBorder="1" applyAlignment="1">
      <alignment horizontal="center" vertical="center"/>
    </xf>
    <xf numFmtId="0" fontId="0" fillId="5" borderId="143" xfId="0" applyFill="1" applyBorder="1" applyAlignment="1">
      <alignment vertical="center" wrapText="1"/>
    </xf>
    <xf numFmtId="0" fontId="0" fillId="5" borderId="178" xfId="0" applyFill="1" applyBorder="1" applyAlignment="1">
      <alignment vertical="center" wrapText="1"/>
    </xf>
    <xf numFmtId="188" fontId="0" fillId="5" borderId="179" xfId="0" applyNumberFormat="1" applyFill="1" applyBorder="1" applyAlignment="1">
      <alignment horizontal="center" vertical="center"/>
    </xf>
    <xf numFmtId="0" fontId="0" fillId="5" borderId="180" xfId="0" applyFill="1" applyBorder="1" applyAlignment="1">
      <alignment vertical="center" wrapText="1"/>
    </xf>
    <xf numFmtId="0" fontId="0" fillId="5" borderId="181" xfId="0" applyFill="1" applyBorder="1" applyAlignment="1">
      <alignment vertical="center" wrapText="1"/>
    </xf>
    <xf numFmtId="0" fontId="0" fillId="5" borderId="37" xfId="0" applyFill="1" applyBorder="1" applyAlignment="1">
      <alignment vertical="center" wrapText="1"/>
    </xf>
    <xf numFmtId="0" fontId="0" fillId="5" borderId="169" xfId="0" applyFill="1" applyBorder="1" applyAlignment="1">
      <alignment vertical="center" wrapText="1"/>
    </xf>
    <xf numFmtId="0" fontId="33" fillId="5" borderId="182" xfId="0" applyFont="1" applyFill="1" applyBorder="1" applyAlignment="1">
      <alignment vertical="center" wrapText="1"/>
    </xf>
    <xf numFmtId="0" fontId="0" fillId="5" borderId="183" xfId="0" applyFill="1" applyBorder="1" applyAlignment="1">
      <alignment horizontal="center" vertical="center" wrapText="1"/>
    </xf>
    <xf numFmtId="0" fontId="0" fillId="0" borderId="184" xfId="0" applyBorder="1" applyAlignment="1">
      <alignment vertical="center" wrapText="1"/>
    </xf>
    <xf numFmtId="0" fontId="0" fillId="0" borderId="185" xfId="0" applyBorder="1" applyAlignment="1">
      <alignment vertical="center" wrapText="1"/>
    </xf>
    <xf numFmtId="0" fontId="0" fillId="0" borderId="169" xfId="0" applyBorder="1" applyAlignment="1">
      <alignment vertical="center" wrapText="1"/>
    </xf>
    <xf numFmtId="0" fontId="33" fillId="0" borderId="182" xfId="0" applyFont="1" applyBorder="1" applyAlignment="1">
      <alignment vertical="center" wrapText="1"/>
    </xf>
    <xf numFmtId="0" fontId="0" fillId="0" borderId="180" xfId="0" applyBorder="1" applyAlignment="1">
      <alignment vertical="center" wrapText="1"/>
    </xf>
    <xf numFmtId="0" fontId="33" fillId="0" borderId="181" xfId="0" applyFont="1" applyBorder="1" applyAlignment="1">
      <alignment vertical="center" wrapText="1"/>
    </xf>
    <xf numFmtId="0" fontId="0" fillId="0" borderId="123" xfId="0" applyBorder="1" applyAlignment="1">
      <alignment vertical="center" wrapText="1"/>
    </xf>
    <xf numFmtId="0" fontId="0" fillId="0" borderId="143" xfId="0" applyBorder="1" applyAlignment="1">
      <alignment vertical="center" wrapText="1"/>
    </xf>
    <xf numFmtId="0" fontId="0" fillId="0" borderId="183" xfId="0" applyBorder="1" applyAlignment="1">
      <alignment horizontal="center" vertical="center" wrapText="1"/>
    </xf>
    <xf numFmtId="188" fontId="0" fillId="0" borderId="179" xfId="0" applyNumberFormat="1" applyBorder="1" applyAlignment="1">
      <alignment horizontal="center" vertical="center"/>
    </xf>
    <xf numFmtId="0" fontId="0" fillId="0" borderId="181"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33" fillId="0" borderId="175" xfId="0" applyFont="1" applyBorder="1" applyAlignment="1">
      <alignment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2" fillId="0" borderId="176" xfId="0" applyFont="1" applyBorder="1" applyAlignment="1">
      <alignment horizontal="center" vertical="center" wrapText="1"/>
    </xf>
    <xf numFmtId="188" fontId="32" fillId="0" borderId="177" xfId="0" applyNumberFormat="1" applyFont="1" applyBorder="1" applyAlignment="1">
      <alignment horizontal="center" vertical="center"/>
    </xf>
    <xf numFmtId="0" fontId="32" fillId="0" borderId="38" xfId="0" applyFont="1" applyFill="1" applyBorder="1" applyAlignment="1">
      <alignment vertical="center" wrapText="1"/>
    </xf>
    <xf numFmtId="0" fontId="0" fillId="0" borderId="2" xfId="0" applyBorder="1">
      <alignment vertical="center"/>
    </xf>
    <xf numFmtId="0" fontId="0" fillId="0" borderId="93" xfId="0" applyFont="1" applyBorder="1" applyAlignment="1">
      <alignment vertical="center" wrapText="1"/>
    </xf>
    <xf numFmtId="0" fontId="0" fillId="0" borderId="94" xfId="0" applyBorder="1" applyAlignment="1">
      <alignment vertical="center" wrapText="1"/>
    </xf>
    <xf numFmtId="0" fontId="0" fillId="0" borderId="175" xfId="0" applyBorder="1" applyAlignment="1">
      <alignment vertical="center" wrapText="1"/>
    </xf>
    <xf numFmtId="0" fontId="32" fillId="0" borderId="18" xfId="0" applyFont="1" applyBorder="1" applyAlignment="1">
      <alignment horizontal="center" vertical="center" wrapText="1"/>
    </xf>
    <xf numFmtId="188" fontId="32" fillId="0" borderId="131" xfId="0" applyNumberFormat="1" applyFont="1" applyBorder="1" applyAlignment="1">
      <alignment horizontal="center" vertical="center"/>
    </xf>
    <xf numFmtId="0" fontId="0" fillId="0" borderId="131" xfId="0" applyBorder="1" applyAlignment="1">
      <alignment vertical="center" wrapText="1"/>
    </xf>
    <xf numFmtId="0" fontId="0" fillId="0" borderId="172" xfId="0" applyBorder="1" applyAlignment="1">
      <alignment vertical="center" wrapText="1"/>
    </xf>
    <xf numFmtId="188" fontId="0" fillId="0" borderId="94" xfId="0" applyNumberFormat="1" applyBorder="1" applyAlignment="1">
      <alignment horizontal="left" vertical="center" wrapText="1"/>
    </xf>
    <xf numFmtId="0" fontId="0" fillId="0" borderId="178" xfId="0" applyBorder="1" applyAlignment="1">
      <alignment vertical="center" wrapText="1"/>
    </xf>
    <xf numFmtId="0" fontId="32" fillId="0" borderId="124" xfId="0" applyFont="1" applyBorder="1" applyAlignment="1">
      <alignment horizontal="center" vertical="center" wrapText="1"/>
    </xf>
    <xf numFmtId="188" fontId="0" fillId="0" borderId="131" xfId="0" applyNumberFormat="1" applyBorder="1" applyAlignment="1">
      <alignment horizontal="center" vertical="center"/>
    </xf>
    <xf numFmtId="0" fontId="0" fillId="0" borderId="118" xfId="0"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47625</xdr:colOff>
      <xdr:row>743</xdr:row>
      <xdr:rowOff>47625</xdr:rowOff>
    </xdr:from>
    <xdr:to>
      <xdr:col>47</xdr:col>
      <xdr:colOff>85544</xdr:colOff>
      <xdr:row>747</xdr:row>
      <xdr:rowOff>81401</xdr:rowOff>
    </xdr:to>
    <xdr:sp macro="" textlink="">
      <xdr:nvSpPr>
        <xdr:cNvPr id="4" name="正方形/長方形 3"/>
        <xdr:cNvSpPr/>
      </xdr:nvSpPr>
      <xdr:spPr>
        <a:xfrm>
          <a:off x="2047875" y="233267250"/>
          <a:ext cx="7438844" cy="144347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3,590</a:t>
          </a:r>
          <a:r>
            <a:rPr kumimoji="1" lang="ja-JP" altLang="en-US" sz="1400"/>
            <a:t>百万円</a:t>
          </a:r>
          <a:endParaRPr kumimoji="1" lang="en-US" altLang="ja-JP" sz="1400"/>
        </a:p>
      </xdr:txBody>
    </xdr:sp>
    <xdr:clientData/>
  </xdr:twoCellAnchor>
  <xdr:twoCellAnchor>
    <xdr:from>
      <xdr:col>10</xdr:col>
      <xdr:colOff>66675</xdr:colOff>
      <xdr:row>755</xdr:row>
      <xdr:rowOff>228600</xdr:rowOff>
    </xdr:from>
    <xdr:to>
      <xdr:col>47</xdr:col>
      <xdr:colOff>138914</xdr:colOff>
      <xdr:row>757</xdr:row>
      <xdr:rowOff>652901</xdr:rowOff>
    </xdr:to>
    <xdr:sp macro="" textlink="">
      <xdr:nvSpPr>
        <xdr:cNvPr id="5" name="正方形/長方形 4"/>
        <xdr:cNvSpPr/>
      </xdr:nvSpPr>
      <xdr:spPr>
        <a:xfrm>
          <a:off x="2066925" y="237677325"/>
          <a:ext cx="7473164" cy="144347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endParaRPr kumimoji="1" lang="en-US" altLang="ja-JP" sz="1400"/>
        </a:p>
        <a:p>
          <a:pPr lvl="4" algn="l"/>
          <a:endParaRPr kumimoji="1" lang="en-US" altLang="ja-JP" sz="1400"/>
        </a:p>
        <a:p>
          <a:pPr lvl="4" algn="l"/>
          <a:r>
            <a:rPr kumimoji="1" lang="ja-JP" altLang="en-US" sz="1400"/>
            <a:t>国際連合人口基金</a:t>
          </a:r>
          <a:endParaRPr kumimoji="1" lang="en-US" altLang="ja-JP" sz="1400"/>
        </a:p>
        <a:p>
          <a:pPr lvl="4" algn="l"/>
          <a:r>
            <a:rPr kumimoji="1" lang="ja-JP" altLang="en-US" sz="1400"/>
            <a:t>（</a:t>
          </a:r>
          <a:r>
            <a:rPr kumimoji="1" lang="en-US" altLang="ja-JP" sz="1400"/>
            <a:t>UNFPA)</a:t>
          </a:r>
        </a:p>
        <a:p>
          <a:pPr lvl="4" algn="l"/>
          <a:r>
            <a:rPr kumimoji="1" lang="en-US" altLang="ja-JP" sz="1400"/>
            <a:t>3,366</a:t>
          </a:r>
          <a:r>
            <a:rPr kumimoji="1" lang="ja-JP" altLang="en-US" sz="1400"/>
            <a:t>百万円</a:t>
          </a:r>
          <a:endParaRPr kumimoji="1" lang="en-US" altLang="ja-JP" sz="1400"/>
        </a:p>
      </xdr:txBody>
    </xdr:sp>
    <xdr:clientData/>
  </xdr:twoCellAnchor>
  <xdr:twoCellAnchor>
    <xdr:from>
      <xdr:col>32</xdr:col>
      <xdr:colOff>9525</xdr:colOff>
      <xdr:row>755</xdr:row>
      <xdr:rowOff>219075</xdr:rowOff>
    </xdr:from>
    <xdr:to>
      <xdr:col>47</xdr:col>
      <xdr:colOff>130389</xdr:colOff>
      <xdr:row>756</xdr:row>
      <xdr:rowOff>632932</xdr:rowOff>
    </xdr:to>
    <xdr:sp macro="" textlink="">
      <xdr:nvSpPr>
        <xdr:cNvPr id="6" name="正方形/長方形 5"/>
        <xdr:cNvSpPr/>
      </xdr:nvSpPr>
      <xdr:spPr>
        <a:xfrm>
          <a:off x="6410325" y="237667800"/>
          <a:ext cx="3121239" cy="76628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インターカントリーな</a:t>
          </a:r>
          <a:endParaRPr kumimoji="1" lang="en-US" altLang="ja-JP" sz="1400"/>
        </a:p>
        <a:p>
          <a:pPr algn="ctr"/>
          <a:r>
            <a:rPr kumimoji="1" lang="en-US" altLang="ja-JP" sz="1400"/>
            <a:t>NGO</a:t>
          </a:r>
          <a:r>
            <a:rPr kumimoji="1" lang="ja-JP" altLang="en-US" sz="1400"/>
            <a:t>信託基金</a:t>
          </a:r>
          <a:r>
            <a:rPr kumimoji="1" lang="en-US" altLang="ja-JP" sz="1400"/>
            <a:t>(224</a:t>
          </a:r>
          <a:r>
            <a:rPr kumimoji="1" lang="ja-JP" altLang="en-US" sz="1400"/>
            <a:t>百万円）</a:t>
          </a:r>
          <a:endParaRPr kumimoji="1" lang="en-US" altLang="ja-JP" sz="1400"/>
        </a:p>
      </xdr:txBody>
    </xdr:sp>
    <xdr:clientData/>
  </xdr:twoCellAnchor>
  <xdr:twoCellAnchor>
    <xdr:from>
      <xdr:col>10</xdr:col>
      <xdr:colOff>47625</xdr:colOff>
      <xdr:row>758</xdr:row>
      <xdr:rowOff>371475</xdr:rowOff>
    </xdr:from>
    <xdr:to>
      <xdr:col>47</xdr:col>
      <xdr:colOff>194222</xdr:colOff>
      <xdr:row>760</xdr:row>
      <xdr:rowOff>81242</xdr:rowOff>
    </xdr:to>
    <xdr:sp macro="" textlink="">
      <xdr:nvSpPr>
        <xdr:cNvPr id="7" name="大かっこ 6"/>
        <xdr:cNvSpPr/>
      </xdr:nvSpPr>
      <xdr:spPr>
        <a:xfrm>
          <a:off x="2047875" y="239506125"/>
          <a:ext cx="7547522" cy="7479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200"/>
            <a:t>UNFPA</a:t>
          </a:r>
          <a:r>
            <a:rPr kumimoji="1" lang="ja-JP" altLang="en-US" sz="1200"/>
            <a:t>が支援プログラムを策定</a:t>
          </a:r>
          <a:endParaRPr kumimoji="1" lang="en-US" altLang="ja-JP" sz="1200"/>
        </a:p>
        <a:p>
          <a:pPr algn="ctr"/>
          <a:r>
            <a:rPr kumimoji="1" lang="ja-JP" altLang="en-US" sz="1200"/>
            <a:t>執行理事会決定等を踏まえ，支援実施</a:t>
          </a:r>
          <a:endParaRPr kumimoji="1" lang="en-US" altLang="ja-JP" sz="1200"/>
        </a:p>
      </xdr:txBody>
    </xdr:sp>
    <xdr:clientData/>
  </xdr:twoCellAnchor>
  <xdr:twoCellAnchor>
    <xdr:from>
      <xdr:col>11</xdr:col>
      <xdr:colOff>171450</xdr:colOff>
      <xdr:row>750</xdr:row>
      <xdr:rowOff>57150</xdr:rowOff>
    </xdr:from>
    <xdr:to>
      <xdr:col>13</xdr:col>
      <xdr:colOff>164686</xdr:colOff>
      <xdr:row>752</xdr:row>
      <xdr:rowOff>286951</xdr:rowOff>
    </xdr:to>
    <xdr:sp macro="" textlink="">
      <xdr:nvSpPr>
        <xdr:cNvPr id="8" name="下矢印 7"/>
        <xdr:cNvSpPr/>
      </xdr:nvSpPr>
      <xdr:spPr>
        <a:xfrm>
          <a:off x="2371725" y="235743750"/>
          <a:ext cx="393286" cy="93465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123825</xdr:colOff>
      <xdr:row>750</xdr:row>
      <xdr:rowOff>19050</xdr:rowOff>
    </xdr:from>
    <xdr:to>
      <xdr:col>25</xdr:col>
      <xdr:colOff>117061</xdr:colOff>
      <xdr:row>752</xdr:row>
      <xdr:rowOff>248851</xdr:rowOff>
    </xdr:to>
    <xdr:sp macro="" textlink="">
      <xdr:nvSpPr>
        <xdr:cNvPr id="9" name="下矢印 8"/>
        <xdr:cNvSpPr/>
      </xdr:nvSpPr>
      <xdr:spPr>
        <a:xfrm>
          <a:off x="4724400" y="235705650"/>
          <a:ext cx="393286" cy="93465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190500</xdr:colOff>
      <xdr:row>750</xdr:row>
      <xdr:rowOff>38100</xdr:rowOff>
    </xdr:from>
    <xdr:to>
      <xdr:col>34</xdr:col>
      <xdr:colOff>183736</xdr:colOff>
      <xdr:row>752</xdr:row>
      <xdr:rowOff>267901</xdr:rowOff>
    </xdr:to>
    <xdr:sp macro="" textlink="">
      <xdr:nvSpPr>
        <xdr:cNvPr id="10" name="下矢印 9"/>
        <xdr:cNvSpPr/>
      </xdr:nvSpPr>
      <xdr:spPr>
        <a:xfrm>
          <a:off x="6591300" y="235724700"/>
          <a:ext cx="393286" cy="93465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161925</xdr:colOff>
      <xdr:row>750</xdr:row>
      <xdr:rowOff>47625</xdr:rowOff>
    </xdr:from>
    <xdr:to>
      <xdr:col>45</xdr:col>
      <xdr:colOff>155161</xdr:colOff>
      <xdr:row>752</xdr:row>
      <xdr:rowOff>277426</xdr:rowOff>
    </xdr:to>
    <xdr:sp macro="" textlink="">
      <xdr:nvSpPr>
        <xdr:cNvPr id="11" name="下矢印 10"/>
        <xdr:cNvSpPr/>
      </xdr:nvSpPr>
      <xdr:spPr>
        <a:xfrm>
          <a:off x="8763000" y="235734225"/>
          <a:ext cx="393286" cy="93465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123825</xdr:colOff>
      <xdr:row>750</xdr:row>
      <xdr:rowOff>28575</xdr:rowOff>
    </xdr:from>
    <xdr:to>
      <xdr:col>19</xdr:col>
      <xdr:colOff>73916</xdr:colOff>
      <xdr:row>752</xdr:row>
      <xdr:rowOff>247171</xdr:rowOff>
    </xdr:to>
    <xdr:sp macro="" textlink="">
      <xdr:nvSpPr>
        <xdr:cNvPr id="13" name="下矢印 12"/>
        <xdr:cNvSpPr/>
      </xdr:nvSpPr>
      <xdr:spPr>
        <a:xfrm flipV="1">
          <a:off x="3524250" y="235715175"/>
          <a:ext cx="350141" cy="92344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76200</xdr:colOff>
      <xdr:row>750</xdr:row>
      <xdr:rowOff>38100</xdr:rowOff>
    </xdr:from>
    <xdr:to>
      <xdr:col>40</xdr:col>
      <xdr:colOff>26291</xdr:colOff>
      <xdr:row>752</xdr:row>
      <xdr:rowOff>256696</xdr:rowOff>
    </xdr:to>
    <xdr:sp macro="" textlink="">
      <xdr:nvSpPr>
        <xdr:cNvPr id="15" name="下矢印 14"/>
        <xdr:cNvSpPr/>
      </xdr:nvSpPr>
      <xdr:spPr>
        <a:xfrm flipV="1">
          <a:off x="7677150" y="235724700"/>
          <a:ext cx="350141" cy="92344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190500</xdr:colOff>
      <xdr:row>749</xdr:row>
      <xdr:rowOff>57150</xdr:rowOff>
    </xdr:from>
    <xdr:ext cx="717177" cy="292452"/>
    <xdr:sp macro="" textlink="">
      <xdr:nvSpPr>
        <xdr:cNvPr id="16" name="テキスト ボックス 15"/>
        <xdr:cNvSpPr txBox="1"/>
      </xdr:nvSpPr>
      <xdr:spPr>
        <a:xfrm>
          <a:off x="2190750" y="235391325"/>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clientData/>
  </xdr:oneCellAnchor>
  <xdr:oneCellAnchor>
    <xdr:from>
      <xdr:col>14</xdr:col>
      <xdr:colOff>38100</xdr:colOff>
      <xdr:row>752</xdr:row>
      <xdr:rowOff>295275</xdr:rowOff>
    </xdr:from>
    <xdr:ext cx="1647825" cy="292452"/>
    <xdr:sp macro="" textlink="">
      <xdr:nvSpPr>
        <xdr:cNvPr id="17" name="テキスト ボックス 16"/>
        <xdr:cNvSpPr txBox="1"/>
      </xdr:nvSpPr>
      <xdr:spPr>
        <a:xfrm>
          <a:off x="2838450" y="236686725"/>
          <a:ext cx="16478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②支援事業案の提出</a:t>
          </a:r>
        </a:p>
      </xdr:txBody>
    </xdr:sp>
    <xdr:clientData/>
  </xdr:oneCellAnchor>
  <xdr:oneCellAnchor>
    <xdr:from>
      <xdr:col>20</xdr:col>
      <xdr:colOff>66675</xdr:colOff>
      <xdr:row>749</xdr:row>
      <xdr:rowOff>57150</xdr:rowOff>
    </xdr:from>
    <xdr:ext cx="1837765" cy="292452"/>
    <xdr:sp macro="" textlink="">
      <xdr:nvSpPr>
        <xdr:cNvPr id="18" name="テキスト ボックス 17"/>
        <xdr:cNvSpPr txBox="1"/>
      </xdr:nvSpPr>
      <xdr:spPr>
        <a:xfrm>
          <a:off x="4067175" y="235391325"/>
          <a:ext cx="18377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③執行理事会で承認</a:t>
          </a:r>
          <a:endParaRPr kumimoji="1" lang="ja-JP" altLang="en-US" sz="1100"/>
        </a:p>
      </xdr:txBody>
    </xdr:sp>
    <xdr:clientData/>
  </xdr:oneCellAnchor>
  <xdr:oneCellAnchor>
    <xdr:from>
      <xdr:col>32</xdr:col>
      <xdr:colOff>57150</xdr:colOff>
      <xdr:row>749</xdr:row>
      <xdr:rowOff>57150</xdr:rowOff>
    </xdr:from>
    <xdr:ext cx="717177" cy="292452"/>
    <xdr:sp macro="" textlink="">
      <xdr:nvSpPr>
        <xdr:cNvPr id="20" name="テキスト ボックス 19"/>
        <xdr:cNvSpPr txBox="1"/>
      </xdr:nvSpPr>
      <xdr:spPr>
        <a:xfrm>
          <a:off x="6457950" y="235391325"/>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clientData/>
  </xdr:oneCellAnchor>
  <xdr:oneCellAnchor>
    <xdr:from>
      <xdr:col>35</xdr:col>
      <xdr:colOff>47625</xdr:colOff>
      <xdr:row>752</xdr:row>
      <xdr:rowOff>333375</xdr:rowOff>
    </xdr:from>
    <xdr:ext cx="1647825" cy="292452"/>
    <xdr:sp macro="" textlink="">
      <xdr:nvSpPr>
        <xdr:cNvPr id="21" name="テキスト ボックス 20"/>
        <xdr:cNvSpPr txBox="1"/>
      </xdr:nvSpPr>
      <xdr:spPr>
        <a:xfrm>
          <a:off x="7048500" y="236724825"/>
          <a:ext cx="16478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②支援事業案の提出</a:t>
          </a:r>
        </a:p>
      </xdr:txBody>
    </xdr:sp>
    <xdr:clientData/>
  </xdr:oneCellAnchor>
  <xdr:oneCellAnchor>
    <xdr:from>
      <xdr:col>41</xdr:col>
      <xdr:colOff>123825</xdr:colOff>
      <xdr:row>749</xdr:row>
      <xdr:rowOff>57150</xdr:rowOff>
    </xdr:from>
    <xdr:ext cx="1837765" cy="292452"/>
    <xdr:sp macro="" textlink="">
      <xdr:nvSpPr>
        <xdr:cNvPr id="23" name="テキスト ボックス 22"/>
        <xdr:cNvSpPr txBox="1"/>
      </xdr:nvSpPr>
      <xdr:spPr>
        <a:xfrm>
          <a:off x="8324850" y="235391325"/>
          <a:ext cx="18377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③外務省が承認</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292</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567</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146</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549</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563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605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2287</v>
      </c>
      <c r="Q13" s="657"/>
      <c r="R13" s="657"/>
      <c r="S13" s="657"/>
      <c r="T13" s="657"/>
      <c r="U13" s="657"/>
      <c r="V13" s="658"/>
      <c r="W13" s="656">
        <v>2439</v>
      </c>
      <c r="X13" s="657"/>
      <c r="Y13" s="657"/>
      <c r="Z13" s="657"/>
      <c r="AA13" s="657"/>
      <c r="AB13" s="657"/>
      <c r="AC13" s="658"/>
      <c r="AD13" s="656">
        <v>2236</v>
      </c>
      <c r="AE13" s="657"/>
      <c r="AF13" s="657"/>
      <c r="AG13" s="657"/>
      <c r="AH13" s="657"/>
      <c r="AI13" s="657"/>
      <c r="AJ13" s="658"/>
      <c r="AK13" s="656">
        <v>2236</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v>1650</v>
      </c>
      <c r="Q14" s="657"/>
      <c r="R14" s="657"/>
      <c r="S14" s="657"/>
      <c r="T14" s="657"/>
      <c r="U14" s="657"/>
      <c r="V14" s="658"/>
      <c r="W14" s="656">
        <v>1336</v>
      </c>
      <c r="X14" s="657"/>
      <c r="Y14" s="657"/>
      <c r="Z14" s="657"/>
      <c r="AA14" s="657"/>
      <c r="AB14" s="657"/>
      <c r="AC14" s="658"/>
      <c r="AD14" s="656">
        <v>1355</v>
      </c>
      <c r="AE14" s="657"/>
      <c r="AF14" s="657"/>
      <c r="AG14" s="657"/>
      <c r="AH14" s="657"/>
      <c r="AI14" s="657"/>
      <c r="AJ14" s="658"/>
      <c r="AK14" s="656" t="s">
        <v>568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570</v>
      </c>
      <c r="Q15" s="657"/>
      <c r="R15" s="657"/>
      <c r="S15" s="657"/>
      <c r="T15" s="657"/>
      <c r="U15" s="657"/>
      <c r="V15" s="658"/>
      <c r="W15" s="656" t="s">
        <v>570</v>
      </c>
      <c r="X15" s="657"/>
      <c r="Y15" s="657"/>
      <c r="Z15" s="657"/>
      <c r="AA15" s="657"/>
      <c r="AB15" s="657"/>
      <c r="AC15" s="658"/>
      <c r="AD15" s="656" t="s">
        <v>606</v>
      </c>
      <c r="AE15" s="657"/>
      <c r="AF15" s="657"/>
      <c r="AG15" s="657"/>
      <c r="AH15" s="657"/>
      <c r="AI15" s="657"/>
      <c r="AJ15" s="658"/>
      <c r="AK15" s="656" t="s">
        <v>570</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570</v>
      </c>
      <c r="Q16" s="657"/>
      <c r="R16" s="657"/>
      <c r="S16" s="657"/>
      <c r="T16" s="657"/>
      <c r="U16" s="657"/>
      <c r="V16" s="658"/>
      <c r="W16" s="656" t="s">
        <v>570</v>
      </c>
      <c r="X16" s="657"/>
      <c r="Y16" s="657"/>
      <c r="Z16" s="657"/>
      <c r="AA16" s="657"/>
      <c r="AB16" s="657"/>
      <c r="AC16" s="658"/>
      <c r="AD16" s="656" t="s">
        <v>570</v>
      </c>
      <c r="AE16" s="657"/>
      <c r="AF16" s="657"/>
      <c r="AG16" s="657"/>
      <c r="AH16" s="657"/>
      <c r="AI16" s="657"/>
      <c r="AJ16" s="658"/>
      <c r="AK16" s="656" t="s">
        <v>570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565</v>
      </c>
      <c r="Q17" s="657"/>
      <c r="R17" s="657"/>
      <c r="S17" s="657"/>
      <c r="T17" s="657"/>
      <c r="U17" s="657"/>
      <c r="V17" s="658"/>
      <c r="W17" s="656" t="s">
        <v>570</v>
      </c>
      <c r="X17" s="657"/>
      <c r="Y17" s="657"/>
      <c r="Z17" s="657"/>
      <c r="AA17" s="657"/>
      <c r="AB17" s="657"/>
      <c r="AC17" s="658"/>
      <c r="AD17" s="656" t="s">
        <v>570</v>
      </c>
      <c r="AE17" s="657"/>
      <c r="AF17" s="657"/>
      <c r="AG17" s="657"/>
      <c r="AH17" s="657"/>
      <c r="AI17" s="657"/>
      <c r="AJ17" s="658"/>
      <c r="AK17" s="656" t="s">
        <v>570</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3937</v>
      </c>
      <c r="Q18" s="878"/>
      <c r="R18" s="878"/>
      <c r="S18" s="878"/>
      <c r="T18" s="878"/>
      <c r="U18" s="878"/>
      <c r="V18" s="879"/>
      <c r="W18" s="877">
        <f>SUM(W13:AC17)</f>
        <v>3775</v>
      </c>
      <c r="X18" s="878"/>
      <c r="Y18" s="878"/>
      <c r="Z18" s="878"/>
      <c r="AA18" s="878"/>
      <c r="AB18" s="878"/>
      <c r="AC18" s="879"/>
      <c r="AD18" s="877">
        <f>SUM(AD13:AJ17)</f>
        <v>3591</v>
      </c>
      <c r="AE18" s="878"/>
      <c r="AF18" s="878"/>
      <c r="AG18" s="878"/>
      <c r="AH18" s="878"/>
      <c r="AI18" s="878"/>
      <c r="AJ18" s="879"/>
      <c r="AK18" s="877">
        <f>SUM(AK13:AQ17)</f>
        <v>2236</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3937</v>
      </c>
      <c r="Q19" s="657"/>
      <c r="R19" s="657"/>
      <c r="S19" s="657"/>
      <c r="T19" s="657"/>
      <c r="U19" s="657"/>
      <c r="V19" s="658"/>
      <c r="W19" s="656">
        <v>3775</v>
      </c>
      <c r="X19" s="657"/>
      <c r="Y19" s="657"/>
      <c r="Z19" s="657"/>
      <c r="AA19" s="657"/>
      <c r="AB19" s="657"/>
      <c r="AC19" s="658"/>
      <c r="AD19" s="656">
        <v>3590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0.99972152603731557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498</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0.99972152603731557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475</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474</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569</v>
      </c>
      <c r="H23" s="951"/>
      <c r="I23" s="951"/>
      <c r="J23" s="951"/>
      <c r="K23" s="951"/>
      <c r="L23" s="951"/>
      <c r="M23" s="951"/>
      <c r="N23" s="951"/>
      <c r="O23" s="952"/>
      <c r="P23" s="917">
        <v>2236</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479</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476</v>
      </c>
      <c r="H29" s="960"/>
      <c r="I29" s="960"/>
      <c r="J29" s="960"/>
      <c r="K29" s="960"/>
      <c r="L29" s="960"/>
      <c r="M29" s="960"/>
      <c r="N29" s="960"/>
      <c r="O29" s="961"/>
      <c r="P29" s="931">
        <f>AK13</f>
        <v>2236</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492</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29</v>
      </c>
      <c r="AR31" s="193"/>
      <c r="AS31" s="126" t="s">
        <v>356</v>
      </c>
      <c r="AT31" s="127"/>
      <c r="AU31" s="192">
        <v>29</v>
      </c>
      <c r="AV31" s="192"/>
      <c r="AW31" s="394" t="s">
        <v>300</v>
      </c>
      <c r="AX31" s="395"/>
    </row>
    <row r="32" spans="1:50" ht="42.75" customHeight="1" x14ac:dyDescent="0.15">
      <c r="A32" s="399"/>
      <c r="B32" s="397"/>
      <c r="C32" s="397"/>
      <c r="D32" s="397"/>
      <c r="E32" s="397"/>
      <c r="F32" s="398"/>
      <c r="G32" s="560" t="s">
        <v>560</v>
      </c>
      <c r="H32" s="561"/>
      <c r="I32" s="561"/>
      <c r="J32" s="561"/>
      <c r="K32" s="561"/>
      <c r="L32" s="561"/>
      <c r="M32" s="561"/>
      <c r="N32" s="561"/>
      <c r="O32" s="562"/>
      <c r="P32" s="98" t="s">
        <v>561</v>
      </c>
      <c r="Q32" s="98"/>
      <c r="R32" s="98"/>
      <c r="S32" s="98"/>
      <c r="T32" s="98"/>
      <c r="U32" s="98"/>
      <c r="V32" s="98"/>
      <c r="W32" s="98"/>
      <c r="X32" s="99"/>
      <c r="Y32" s="467" t="s">
        <v>12</v>
      </c>
      <c r="Z32" s="527"/>
      <c r="AA32" s="528"/>
      <c r="AB32" s="457" t="s">
        <v>578</v>
      </c>
      <c r="AC32" s="457"/>
      <c r="AD32" s="457"/>
      <c r="AE32" s="211">
        <v>216</v>
      </c>
      <c r="AF32" s="212"/>
      <c r="AG32" s="212"/>
      <c r="AH32" s="212"/>
      <c r="AI32" s="211">
        <v>210</v>
      </c>
      <c r="AJ32" s="212"/>
      <c r="AK32" s="212"/>
      <c r="AL32" s="212"/>
      <c r="AM32" s="211" t="s">
        <v>580</v>
      </c>
      <c r="AN32" s="212"/>
      <c r="AO32" s="212"/>
      <c r="AP32" s="212"/>
      <c r="AQ32" s="333"/>
      <c r="AR32" s="200"/>
      <c r="AS32" s="200"/>
      <c r="AT32" s="334"/>
      <c r="AU32" s="212"/>
      <c r="AV32" s="212"/>
      <c r="AW32" s="212"/>
      <c r="AX32" s="214"/>
    </row>
    <row r="33" spans="1:50" ht="55.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457" t="s">
        <v>578</v>
      </c>
      <c r="AC33" s="457"/>
      <c r="AD33" s="457"/>
      <c r="AE33" s="211">
        <v>173</v>
      </c>
      <c r="AF33" s="212"/>
      <c r="AG33" s="212"/>
      <c r="AH33" s="212"/>
      <c r="AI33" s="211" t="s">
        <v>579</v>
      </c>
      <c r="AJ33" s="212"/>
      <c r="AK33" s="212"/>
      <c r="AL33" s="212"/>
      <c r="AM33" s="211" t="s">
        <v>580</v>
      </c>
      <c r="AN33" s="212"/>
      <c r="AO33" s="212"/>
      <c r="AP33" s="212"/>
      <c r="AQ33" s="333">
        <v>160</v>
      </c>
      <c r="AR33" s="200"/>
      <c r="AS33" s="200"/>
      <c r="AT33" s="334"/>
      <c r="AU33" s="212">
        <v>160</v>
      </c>
      <c r="AV33" s="212"/>
      <c r="AW33" s="212"/>
      <c r="AX33" s="214"/>
    </row>
    <row r="34" spans="1:50" ht="51"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80.099999999999994</v>
      </c>
      <c r="AF34" s="212"/>
      <c r="AG34" s="212"/>
      <c r="AH34" s="212"/>
      <c r="AI34" s="211"/>
      <c r="AJ34" s="212"/>
      <c r="AK34" s="212"/>
      <c r="AL34" s="212"/>
      <c r="AM34" s="211"/>
      <c r="AN34" s="212"/>
      <c r="AO34" s="212"/>
      <c r="AP34" s="212"/>
      <c r="AQ34" s="333"/>
      <c r="AR34" s="200"/>
      <c r="AS34" s="200"/>
      <c r="AT34" s="334"/>
      <c r="AU34" s="212"/>
      <c r="AV34" s="212"/>
      <c r="AW34" s="212"/>
      <c r="AX34" s="214"/>
    </row>
    <row r="35" spans="1:50" ht="23.25" customHeight="1" x14ac:dyDescent="0.15">
      <c r="A35" s="219" t="s">
        <v>528</v>
      </c>
      <c r="B35" s="220"/>
      <c r="C35" s="220"/>
      <c r="D35" s="220"/>
      <c r="E35" s="220"/>
      <c r="F35" s="221"/>
      <c r="G35" s="225" t="s">
        <v>607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492</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32</v>
      </c>
      <c r="AR38" s="193"/>
      <c r="AS38" s="126" t="s">
        <v>356</v>
      </c>
      <c r="AT38" s="127"/>
      <c r="AU38" s="192">
        <v>37</v>
      </c>
      <c r="AV38" s="192"/>
      <c r="AW38" s="394" t="s">
        <v>300</v>
      </c>
      <c r="AX38" s="395"/>
    </row>
    <row r="39" spans="1:50" ht="38.25" customHeight="1" x14ac:dyDescent="0.15">
      <c r="A39" s="399"/>
      <c r="B39" s="397"/>
      <c r="C39" s="397"/>
      <c r="D39" s="397"/>
      <c r="E39" s="397"/>
      <c r="F39" s="398"/>
      <c r="G39" s="560" t="s">
        <v>556</v>
      </c>
      <c r="H39" s="561"/>
      <c r="I39" s="561"/>
      <c r="J39" s="561"/>
      <c r="K39" s="561"/>
      <c r="L39" s="561"/>
      <c r="M39" s="561"/>
      <c r="N39" s="561"/>
      <c r="O39" s="562"/>
      <c r="P39" s="98" t="s">
        <v>557</v>
      </c>
      <c r="Q39" s="98"/>
      <c r="R39" s="98"/>
      <c r="S39" s="98"/>
      <c r="T39" s="98"/>
      <c r="U39" s="98"/>
      <c r="V39" s="98"/>
      <c r="W39" s="98"/>
      <c r="X39" s="99"/>
      <c r="Y39" s="467" t="s">
        <v>12</v>
      </c>
      <c r="Z39" s="527"/>
      <c r="AA39" s="528"/>
      <c r="AB39" s="457" t="s">
        <v>581</v>
      </c>
      <c r="AC39" s="457"/>
      <c r="AD39" s="457"/>
      <c r="AE39" s="211">
        <v>15</v>
      </c>
      <c r="AF39" s="212"/>
      <c r="AG39" s="212"/>
      <c r="AH39" s="212"/>
      <c r="AI39" s="211">
        <v>12</v>
      </c>
      <c r="AJ39" s="212"/>
      <c r="AK39" s="212"/>
      <c r="AL39" s="212"/>
      <c r="AM39" s="211">
        <v>12</v>
      </c>
      <c r="AN39" s="212"/>
      <c r="AO39" s="212"/>
      <c r="AP39" s="212"/>
      <c r="AQ39" s="333"/>
      <c r="AR39" s="200"/>
      <c r="AS39" s="200"/>
      <c r="AT39" s="334"/>
      <c r="AU39" s="212"/>
      <c r="AV39" s="212"/>
      <c r="AW39" s="212"/>
      <c r="AX39" s="214"/>
    </row>
    <row r="40" spans="1:50" ht="39.7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581</v>
      </c>
      <c r="AC40" s="519"/>
      <c r="AD40" s="519"/>
      <c r="AE40" s="211">
        <v>11.4</v>
      </c>
      <c r="AF40" s="212"/>
      <c r="AG40" s="212"/>
      <c r="AH40" s="212"/>
      <c r="AI40" s="211">
        <v>11.6</v>
      </c>
      <c r="AJ40" s="212"/>
      <c r="AK40" s="212"/>
      <c r="AL40" s="212"/>
      <c r="AM40" s="211">
        <v>11.8</v>
      </c>
      <c r="AN40" s="212"/>
      <c r="AO40" s="212"/>
      <c r="AP40" s="212"/>
      <c r="AQ40" s="333">
        <v>12.4</v>
      </c>
      <c r="AR40" s="200"/>
      <c r="AS40" s="200"/>
      <c r="AT40" s="334"/>
      <c r="AU40" s="212">
        <v>13.8</v>
      </c>
      <c r="AV40" s="212"/>
      <c r="AW40" s="212"/>
      <c r="AX40" s="214"/>
    </row>
    <row r="41" spans="1:50" ht="30"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131.6</v>
      </c>
      <c r="AF41" s="212"/>
      <c r="AG41" s="212"/>
      <c r="AH41" s="212"/>
      <c r="AI41" s="211">
        <v>103.4</v>
      </c>
      <c r="AJ41" s="212"/>
      <c r="AK41" s="212"/>
      <c r="AL41" s="212"/>
      <c r="AM41" s="211">
        <v>101.7</v>
      </c>
      <c r="AN41" s="212"/>
      <c r="AO41" s="212"/>
      <c r="AP41" s="212"/>
      <c r="AQ41" s="333"/>
      <c r="AR41" s="200"/>
      <c r="AS41" s="200"/>
      <c r="AT41" s="334"/>
      <c r="AU41" s="212"/>
      <c r="AV41" s="212"/>
      <c r="AW41" s="212"/>
      <c r="AX41" s="214"/>
    </row>
    <row r="42" spans="1:50" ht="23.25" customHeight="1" x14ac:dyDescent="0.15">
      <c r="A42" s="219" t="s">
        <v>528</v>
      </c>
      <c r="B42" s="220"/>
      <c r="C42" s="220"/>
      <c r="D42" s="220"/>
      <c r="E42" s="220"/>
      <c r="F42" s="221"/>
      <c r="G42" s="225" t="s">
        <v>559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492</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32</v>
      </c>
      <c r="AR45" s="193"/>
      <c r="AS45" s="126" t="s">
        <v>356</v>
      </c>
      <c r="AT45" s="127"/>
      <c r="AU45" s="192">
        <v>37</v>
      </c>
      <c r="AV45" s="192"/>
      <c r="AW45" s="394" t="s">
        <v>300</v>
      </c>
      <c r="AX45" s="395"/>
    </row>
    <row r="46" spans="1:50" ht="40.5" customHeight="1" x14ac:dyDescent="0.15">
      <c r="A46" s="399"/>
      <c r="B46" s="397"/>
      <c r="C46" s="397"/>
      <c r="D46" s="397"/>
      <c r="E46" s="397"/>
      <c r="F46" s="398"/>
      <c r="G46" s="560" t="s">
        <v>556</v>
      </c>
      <c r="H46" s="561"/>
      <c r="I46" s="561"/>
      <c r="J46" s="561"/>
      <c r="K46" s="561"/>
      <c r="L46" s="561"/>
      <c r="M46" s="561"/>
      <c r="N46" s="561"/>
      <c r="O46" s="562"/>
      <c r="P46" s="98" t="s">
        <v>558</v>
      </c>
      <c r="Q46" s="98"/>
      <c r="R46" s="98"/>
      <c r="S46" s="98"/>
      <c r="T46" s="98"/>
      <c r="U46" s="98"/>
      <c r="V46" s="98"/>
      <c r="W46" s="98"/>
      <c r="X46" s="99"/>
      <c r="Y46" s="467" t="s">
        <v>12</v>
      </c>
      <c r="Z46" s="527"/>
      <c r="AA46" s="528"/>
      <c r="AB46" s="457" t="s">
        <v>581</v>
      </c>
      <c r="AC46" s="457"/>
      <c r="AD46" s="457"/>
      <c r="AE46" s="211">
        <v>2</v>
      </c>
      <c r="AF46" s="212"/>
      <c r="AG46" s="212"/>
      <c r="AH46" s="212"/>
      <c r="AI46" s="211">
        <v>2</v>
      </c>
      <c r="AJ46" s="212"/>
      <c r="AK46" s="212"/>
      <c r="AL46" s="212"/>
      <c r="AM46" s="211">
        <v>1</v>
      </c>
      <c r="AN46" s="212"/>
      <c r="AO46" s="212"/>
      <c r="AP46" s="212"/>
      <c r="AQ46" s="333"/>
      <c r="AR46" s="200"/>
      <c r="AS46" s="200"/>
      <c r="AT46" s="334"/>
      <c r="AU46" s="212"/>
      <c r="AV46" s="212"/>
      <c r="AW46" s="212"/>
      <c r="AX46" s="214"/>
    </row>
    <row r="47" spans="1:50" ht="36.7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581</v>
      </c>
      <c r="AC47" s="519"/>
      <c r="AD47" s="519"/>
      <c r="AE47" s="211">
        <v>2</v>
      </c>
      <c r="AF47" s="212"/>
      <c r="AG47" s="212"/>
      <c r="AH47" s="212"/>
      <c r="AI47" s="211">
        <v>2</v>
      </c>
      <c r="AJ47" s="212"/>
      <c r="AK47" s="212"/>
      <c r="AL47" s="212"/>
      <c r="AM47" s="211">
        <v>2</v>
      </c>
      <c r="AN47" s="212"/>
      <c r="AO47" s="212"/>
      <c r="AP47" s="212"/>
      <c r="AQ47" s="333">
        <v>2.2999999999999998</v>
      </c>
      <c r="AR47" s="200"/>
      <c r="AS47" s="200"/>
      <c r="AT47" s="334"/>
      <c r="AU47" s="212">
        <v>2.2999999999999998</v>
      </c>
      <c r="AV47" s="212"/>
      <c r="AW47" s="212"/>
      <c r="AX47" s="214"/>
    </row>
    <row r="48" spans="1:50" ht="38.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100</v>
      </c>
      <c r="AF48" s="212"/>
      <c r="AG48" s="212"/>
      <c r="AH48" s="212"/>
      <c r="AI48" s="211">
        <v>100</v>
      </c>
      <c r="AJ48" s="212"/>
      <c r="AK48" s="212"/>
      <c r="AL48" s="212"/>
      <c r="AM48" s="211">
        <v>50</v>
      </c>
      <c r="AN48" s="212"/>
      <c r="AO48" s="212"/>
      <c r="AP48" s="212"/>
      <c r="AQ48" s="333"/>
      <c r="AR48" s="200"/>
      <c r="AS48" s="200"/>
      <c r="AT48" s="334"/>
      <c r="AU48" s="212"/>
      <c r="AV48" s="212"/>
      <c r="AW48" s="212"/>
      <c r="AX48" s="214"/>
    </row>
    <row r="49" spans="1:50" ht="23.25" customHeight="1" x14ac:dyDescent="0.15">
      <c r="A49" s="219" t="s">
        <v>528</v>
      </c>
      <c r="B49" s="220"/>
      <c r="C49" s="220"/>
      <c r="D49" s="220"/>
      <c r="E49" s="220"/>
      <c r="F49" s="221"/>
      <c r="G49" s="225" t="s">
        <v>559</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43.5" customHeight="1" x14ac:dyDescent="0.15">
      <c r="A53" s="399"/>
      <c r="B53" s="397"/>
      <c r="C53" s="397"/>
      <c r="D53" s="397"/>
      <c r="E53" s="397"/>
      <c r="F53" s="398"/>
      <c r="G53" s="560" t="s">
        <v>612</v>
      </c>
      <c r="H53" s="561"/>
      <c r="I53" s="561"/>
      <c r="J53" s="561"/>
      <c r="K53" s="561"/>
      <c r="L53" s="561"/>
      <c r="M53" s="561"/>
      <c r="N53" s="561"/>
      <c r="O53" s="562"/>
      <c r="P53" s="98"/>
      <c r="Q53" s="98"/>
      <c r="R53" s="98"/>
      <c r="S53" s="98"/>
      <c r="T53" s="98"/>
      <c r="U53" s="98"/>
      <c r="V53" s="98"/>
      <c r="W53" s="98"/>
      <c r="X53" s="99"/>
      <c r="Y53" s="467" t="s">
        <v>12</v>
      </c>
      <c r="Z53" s="527"/>
      <c r="AA53" s="528"/>
      <c r="AB53" s="457" t="s">
        <v>581</v>
      </c>
      <c r="AC53" s="457"/>
      <c r="AD53" s="457"/>
      <c r="AE53" s="211">
        <v>13404</v>
      </c>
      <c r="AF53" s="212"/>
      <c r="AG53" s="212"/>
      <c r="AH53" s="212"/>
      <c r="AI53" s="211">
        <v>15638</v>
      </c>
      <c r="AJ53" s="212"/>
      <c r="AK53" s="212"/>
      <c r="AL53" s="212"/>
      <c r="AM53" s="211"/>
      <c r="AN53" s="212"/>
      <c r="AO53" s="212"/>
      <c r="AP53" s="212"/>
      <c r="AQ53" s="333"/>
      <c r="AR53" s="200"/>
      <c r="AS53" s="200"/>
      <c r="AT53" s="334"/>
      <c r="AU53" s="212"/>
      <c r="AV53" s="212"/>
      <c r="AW53" s="212"/>
      <c r="AX53" s="214"/>
    </row>
    <row r="54" spans="1:50" ht="43.5"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t="s">
        <v>584</v>
      </c>
      <c r="AC54" s="519"/>
      <c r="AD54" s="519"/>
      <c r="AE54" s="211">
        <v>12400</v>
      </c>
      <c r="AF54" s="212"/>
      <c r="AG54" s="212"/>
      <c r="AH54" s="212"/>
      <c r="AI54" s="211">
        <v>13600</v>
      </c>
      <c r="AJ54" s="212"/>
      <c r="AK54" s="212"/>
      <c r="AL54" s="212"/>
      <c r="AM54" s="211"/>
      <c r="AN54" s="212"/>
      <c r="AO54" s="212"/>
      <c r="AP54" s="212"/>
      <c r="AQ54" s="333"/>
      <c r="AR54" s="200"/>
      <c r="AS54" s="200"/>
      <c r="AT54" s="334"/>
      <c r="AU54" s="212"/>
      <c r="AV54" s="212"/>
      <c r="AW54" s="212"/>
      <c r="AX54" s="214"/>
    </row>
    <row r="55" spans="1:50" ht="48"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v>108.1</v>
      </c>
      <c r="AF55" s="212"/>
      <c r="AG55" s="212"/>
      <c r="AH55" s="212"/>
      <c r="AI55" s="211">
        <v>115</v>
      </c>
      <c r="AJ55" s="212"/>
      <c r="AK55" s="212"/>
      <c r="AL55" s="212"/>
      <c r="AM55" s="211"/>
      <c r="AN55" s="212"/>
      <c r="AO55" s="212"/>
      <c r="AP55" s="212"/>
      <c r="AQ55" s="333"/>
      <c r="AR55" s="200"/>
      <c r="AS55" s="200"/>
      <c r="AT55" s="334"/>
      <c r="AU55" s="212"/>
      <c r="AV55" s="212"/>
      <c r="AW55" s="212"/>
      <c r="AX55" s="214"/>
    </row>
    <row r="56" spans="1:50" ht="23.25" customHeight="1" x14ac:dyDescent="0.15">
      <c r="A56" s="219" t="s">
        <v>528</v>
      </c>
      <c r="B56" s="220"/>
      <c r="C56" s="220"/>
      <c r="D56" s="220"/>
      <c r="E56" s="220"/>
      <c r="F56" s="221"/>
      <c r="G56" s="225" t="s">
        <v>607</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52.5" customHeight="1" x14ac:dyDescent="0.15">
      <c r="A60" s="399"/>
      <c r="B60" s="397"/>
      <c r="C60" s="397"/>
      <c r="D60" s="397"/>
      <c r="E60" s="397"/>
      <c r="F60" s="398"/>
      <c r="G60" s="560" t="s">
        <v>582</v>
      </c>
      <c r="H60" s="561"/>
      <c r="I60" s="561"/>
      <c r="J60" s="561"/>
      <c r="K60" s="561"/>
      <c r="L60" s="561"/>
      <c r="M60" s="561"/>
      <c r="N60" s="561"/>
      <c r="O60" s="562"/>
      <c r="P60" s="98"/>
      <c r="Q60" s="98"/>
      <c r="R60" s="98"/>
      <c r="S60" s="98"/>
      <c r="T60" s="98"/>
      <c r="U60" s="98"/>
      <c r="V60" s="98"/>
      <c r="W60" s="98"/>
      <c r="X60" s="99"/>
      <c r="Y60" s="467" t="s">
        <v>12</v>
      </c>
      <c r="Z60" s="527"/>
      <c r="AA60" s="528"/>
      <c r="AB60" s="457" t="s">
        <v>583</v>
      </c>
      <c r="AC60" s="457"/>
      <c r="AD60" s="457"/>
      <c r="AE60" s="211">
        <v>2920</v>
      </c>
      <c r="AF60" s="212"/>
      <c r="AG60" s="212"/>
      <c r="AH60" s="212"/>
      <c r="AI60" s="211">
        <v>4883</v>
      </c>
      <c r="AJ60" s="212"/>
      <c r="AK60" s="212"/>
      <c r="AL60" s="212"/>
      <c r="AM60" s="211"/>
      <c r="AN60" s="212"/>
      <c r="AO60" s="212"/>
      <c r="AP60" s="212"/>
      <c r="AQ60" s="333"/>
      <c r="AR60" s="200"/>
      <c r="AS60" s="200"/>
      <c r="AT60" s="334"/>
      <c r="AU60" s="212"/>
      <c r="AV60" s="212"/>
      <c r="AW60" s="212"/>
      <c r="AX60" s="214"/>
    </row>
    <row r="61" spans="1:50" ht="50.25"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t="s">
        <v>583</v>
      </c>
      <c r="AC61" s="519"/>
      <c r="AD61" s="519"/>
      <c r="AE61" s="211">
        <v>2000</v>
      </c>
      <c r="AF61" s="212"/>
      <c r="AG61" s="212"/>
      <c r="AH61" s="212"/>
      <c r="AI61" s="211">
        <v>2200</v>
      </c>
      <c r="AJ61" s="212"/>
      <c r="AK61" s="212"/>
      <c r="AL61" s="212"/>
      <c r="AM61" s="211"/>
      <c r="AN61" s="212"/>
      <c r="AO61" s="212"/>
      <c r="AP61" s="212"/>
      <c r="AQ61" s="333"/>
      <c r="AR61" s="200"/>
      <c r="AS61" s="200"/>
      <c r="AT61" s="334"/>
      <c r="AU61" s="212"/>
      <c r="AV61" s="212"/>
      <c r="AW61" s="212"/>
      <c r="AX61" s="214"/>
    </row>
    <row r="62" spans="1:50" ht="45"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v>146</v>
      </c>
      <c r="AF62" s="212"/>
      <c r="AG62" s="212"/>
      <c r="AH62" s="212"/>
      <c r="AI62" s="211">
        <v>222</v>
      </c>
      <c r="AJ62" s="212"/>
      <c r="AK62" s="212"/>
      <c r="AL62" s="212"/>
      <c r="AM62" s="211"/>
      <c r="AN62" s="212"/>
      <c r="AO62" s="212"/>
      <c r="AP62" s="212"/>
      <c r="AQ62" s="333"/>
      <c r="AR62" s="200"/>
      <c r="AS62" s="200"/>
      <c r="AT62" s="334"/>
      <c r="AU62" s="212"/>
      <c r="AV62" s="212"/>
      <c r="AW62" s="212"/>
      <c r="AX62" s="214"/>
    </row>
    <row r="63" spans="1:50" ht="23.25" customHeight="1" x14ac:dyDescent="0.15">
      <c r="A63" s="219" t="s">
        <v>528</v>
      </c>
      <c r="B63" s="220"/>
      <c r="C63" s="220"/>
      <c r="D63" s="220"/>
      <c r="E63" s="220"/>
      <c r="F63" s="221"/>
      <c r="G63" s="225" t="s">
        <v>607</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493</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488</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t="s">
        <v>564</v>
      </c>
      <c r="AF67" s="212"/>
      <c r="AG67" s="212"/>
      <c r="AH67" s="212"/>
      <c r="AI67" s="211" t="s">
        <v>564</v>
      </c>
      <c r="AJ67" s="212"/>
      <c r="AK67" s="212"/>
      <c r="AL67" s="212"/>
      <c r="AM67" s="211" t="s">
        <v>564</v>
      </c>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t="s">
        <v>562</v>
      </c>
      <c r="AF68" s="212"/>
      <c r="AG68" s="212"/>
      <c r="AH68" s="212"/>
      <c r="AI68" s="211" t="s">
        <v>564</v>
      </c>
      <c r="AJ68" s="212"/>
      <c r="AK68" s="212"/>
      <c r="AL68" s="212"/>
      <c r="AM68" s="211" t="s">
        <v>564</v>
      </c>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t="s">
        <v>562</v>
      </c>
      <c r="AF69" s="267"/>
      <c r="AG69" s="267"/>
      <c r="AH69" s="267"/>
      <c r="AI69" s="266" t="s">
        <v>564</v>
      </c>
      <c r="AJ69" s="267"/>
      <c r="AK69" s="267"/>
      <c r="AL69" s="267"/>
      <c r="AM69" s="266" t="s">
        <v>565</v>
      </c>
      <c r="AN69" s="267"/>
      <c r="AO69" s="267"/>
      <c r="AP69" s="267"/>
      <c r="AQ69" s="211"/>
      <c r="AR69" s="212"/>
      <c r="AS69" s="212"/>
      <c r="AT69" s="213"/>
      <c r="AU69" s="212"/>
      <c r="AV69" s="212"/>
      <c r="AW69" s="212"/>
      <c r="AX69" s="214"/>
    </row>
    <row r="70" spans="1:50" ht="23.25" hidden="1" customHeight="1" x14ac:dyDescent="0.15">
      <c r="A70" s="471" t="s">
        <v>499</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493</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487</v>
      </c>
      <c r="AP79" s="272"/>
      <c r="AQ79" s="272"/>
      <c r="AR79" s="81" t="s">
        <v>485</v>
      </c>
      <c r="AS79" s="271"/>
      <c r="AT79" s="272"/>
      <c r="AU79" s="272"/>
      <c r="AV79" s="272"/>
      <c r="AW79" s="272"/>
      <c r="AX79" s="945"/>
    </row>
    <row r="80" spans="1:50" ht="18.75" hidden="1" customHeight="1" x14ac:dyDescent="0.15">
      <c r="A80" s="863" t="s">
        <v>266</v>
      </c>
      <c r="B80" s="520" t="s">
        <v>484</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473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495</v>
      </c>
      <c r="AR100" s="314"/>
      <c r="AS100" s="314"/>
      <c r="AT100" s="315"/>
      <c r="AU100" s="313" t="s">
        <v>541</v>
      </c>
      <c r="AV100" s="314"/>
      <c r="AW100" s="314"/>
      <c r="AX100" s="316"/>
    </row>
    <row r="101" spans="1:60" ht="23.25" customHeight="1" x14ac:dyDescent="0.15">
      <c r="A101" s="418"/>
      <c r="B101" s="419"/>
      <c r="C101" s="419"/>
      <c r="D101" s="419"/>
      <c r="E101" s="419"/>
      <c r="F101" s="420"/>
      <c r="G101" s="98" t="s">
        <v>617</v>
      </c>
      <c r="H101" s="98"/>
      <c r="I101" s="98"/>
      <c r="J101" s="98"/>
      <c r="K101" s="98"/>
      <c r="L101" s="98"/>
      <c r="M101" s="98"/>
      <c r="N101" s="98"/>
      <c r="O101" s="98"/>
      <c r="P101" s="98"/>
      <c r="Q101" s="98"/>
      <c r="R101" s="98"/>
      <c r="S101" s="98"/>
      <c r="T101" s="98"/>
      <c r="U101" s="98"/>
      <c r="V101" s="98"/>
      <c r="W101" s="98"/>
      <c r="X101" s="99"/>
      <c r="Y101" s="538" t="s">
        <v>55</v>
      </c>
      <c r="Z101" s="539"/>
      <c r="AA101" s="540"/>
      <c r="AB101" s="457" t="s">
        <v>616</v>
      </c>
      <c r="AC101" s="457"/>
      <c r="AD101" s="457"/>
      <c r="AE101" s="211">
        <v>111</v>
      </c>
      <c r="AF101" s="212"/>
      <c r="AG101" s="212"/>
      <c r="AH101" s="213"/>
      <c r="AI101" s="211">
        <v>118</v>
      </c>
      <c r="AJ101" s="212"/>
      <c r="AK101" s="212"/>
      <c r="AL101" s="213"/>
      <c r="AM101" s="211"/>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616</v>
      </c>
      <c r="AC102" s="457"/>
      <c r="AD102" s="457"/>
      <c r="AE102" s="414">
        <v>105</v>
      </c>
      <c r="AF102" s="414"/>
      <c r="AG102" s="414"/>
      <c r="AH102" s="414"/>
      <c r="AI102" s="414">
        <v>118</v>
      </c>
      <c r="AJ102" s="414"/>
      <c r="AK102" s="414"/>
      <c r="AL102" s="414"/>
      <c r="AM102" s="414"/>
      <c r="AN102" s="414"/>
      <c r="AO102" s="414"/>
      <c r="AP102" s="414"/>
      <c r="AQ102" s="266"/>
      <c r="AR102" s="267"/>
      <c r="AS102" s="267"/>
      <c r="AT102" s="312"/>
      <c r="AU102" s="266"/>
      <c r="AV102" s="267"/>
      <c r="AW102" s="267"/>
      <c r="AX102" s="312"/>
    </row>
    <row r="103" spans="1:60" ht="31.5" customHeight="1" x14ac:dyDescent="0.15">
      <c r="A103" s="415" t="s">
        <v>494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495</v>
      </c>
      <c r="AR103" s="278"/>
      <c r="AS103" s="278"/>
      <c r="AT103" s="317"/>
      <c r="AU103" s="277" t="s">
        <v>541</v>
      </c>
      <c r="AV103" s="278"/>
      <c r="AW103" s="278"/>
      <c r="AX103" s="279"/>
    </row>
    <row r="104" spans="1:60" ht="23.25" customHeight="1" x14ac:dyDescent="0.15">
      <c r="A104" s="418"/>
      <c r="B104" s="419"/>
      <c r="C104" s="419"/>
      <c r="D104" s="419"/>
      <c r="E104" s="419"/>
      <c r="F104" s="420"/>
      <c r="G104" s="98" t="s">
        <v>618</v>
      </c>
      <c r="H104" s="98"/>
      <c r="I104" s="98"/>
      <c r="J104" s="98"/>
      <c r="K104" s="98"/>
      <c r="L104" s="98"/>
      <c r="M104" s="98"/>
      <c r="N104" s="98"/>
      <c r="O104" s="98"/>
      <c r="P104" s="98"/>
      <c r="Q104" s="98"/>
      <c r="R104" s="98"/>
      <c r="S104" s="98"/>
      <c r="T104" s="98"/>
      <c r="U104" s="98"/>
      <c r="V104" s="98"/>
      <c r="W104" s="98"/>
      <c r="X104" s="99"/>
      <c r="Y104" s="461" t="s">
        <v>55</v>
      </c>
      <c r="Z104" s="462"/>
      <c r="AA104" s="463"/>
      <c r="AB104" s="541" t="s">
        <v>616</v>
      </c>
      <c r="AC104" s="542"/>
      <c r="AD104" s="543"/>
      <c r="AE104" s="211">
        <v>81</v>
      </c>
      <c r="AF104" s="212"/>
      <c r="AG104" s="212"/>
      <c r="AH104" s="213"/>
      <c r="AI104" s="211">
        <v>87</v>
      </c>
      <c r="AJ104" s="212"/>
      <c r="AK104" s="212"/>
      <c r="AL104" s="213"/>
      <c r="AM104" s="211"/>
      <c r="AN104" s="212"/>
      <c r="AO104" s="212"/>
      <c r="AP104" s="213"/>
      <c r="AQ104" s="211"/>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616</v>
      </c>
      <c r="AC105" s="465"/>
      <c r="AD105" s="466"/>
      <c r="AE105" s="414">
        <v>95</v>
      </c>
      <c r="AF105" s="414"/>
      <c r="AG105" s="414"/>
      <c r="AH105" s="414"/>
      <c r="AI105" s="414">
        <v>101</v>
      </c>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495</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495</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495</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543</v>
      </c>
      <c r="AR115" s="591"/>
      <c r="AS115" s="591"/>
      <c r="AT115" s="591"/>
      <c r="AU115" s="591"/>
      <c r="AV115" s="591"/>
      <c r="AW115" s="591"/>
      <c r="AX115" s="592"/>
    </row>
    <row r="116" spans="1:50" ht="23.25" customHeight="1" x14ac:dyDescent="0.15">
      <c r="A116" s="435"/>
      <c r="B116" s="436"/>
      <c r="C116" s="436"/>
      <c r="D116" s="436"/>
      <c r="E116" s="436"/>
      <c r="F116" s="437"/>
      <c r="G116" s="389" t="s">
        <v>542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c r="AF116" s="414"/>
      <c r="AG116" s="414"/>
      <c r="AH116" s="414"/>
      <c r="AI116" s="414"/>
      <c r="AJ116" s="414"/>
      <c r="AK116" s="414"/>
      <c r="AL116" s="414"/>
      <c r="AM116" s="414"/>
      <c r="AN116" s="414"/>
      <c r="AO116" s="414"/>
      <c r="AP116" s="414"/>
      <c r="AQ116" s="211"/>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503</v>
      </c>
      <c r="AC117" s="469"/>
      <c r="AD117" s="470"/>
      <c r="AE117" s="547"/>
      <c r="AF117" s="547"/>
      <c r="AG117" s="547"/>
      <c r="AH117" s="547"/>
      <c r="AI117" s="547"/>
      <c r="AJ117" s="547"/>
      <c r="AK117" s="547"/>
      <c r="AL117" s="547"/>
      <c r="AM117" s="547"/>
      <c r="AN117" s="547"/>
      <c r="AO117" s="547"/>
      <c r="AP117" s="547"/>
      <c r="AQ117" s="547"/>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543</v>
      </c>
      <c r="AR118" s="591"/>
      <c r="AS118" s="591"/>
      <c r="AT118" s="591"/>
      <c r="AU118" s="591"/>
      <c r="AV118" s="591"/>
      <c r="AW118" s="591"/>
      <c r="AX118" s="592"/>
    </row>
    <row r="119" spans="1:50" ht="23.25" customHeight="1" x14ac:dyDescent="0.15">
      <c r="A119" s="435"/>
      <c r="B119" s="436"/>
      <c r="C119" s="436"/>
      <c r="D119" s="436"/>
      <c r="E119" s="436"/>
      <c r="F119" s="437"/>
      <c r="G119" s="389" t="s">
        <v>613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503</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543</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543</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503</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543</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503</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thickBot="1" x14ac:dyDescent="0.2">
      <c r="A130" s="181" t="s">
        <v>369</v>
      </c>
      <c r="B130" s="178"/>
      <c r="C130" s="177" t="s">
        <v>366</v>
      </c>
      <c r="D130" s="178"/>
      <c r="E130" s="162" t="s">
        <v>399</v>
      </c>
      <c r="F130" s="163"/>
      <c r="G130" s="164" t="s">
        <v>619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64" t="s">
        <v>620</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614</v>
      </c>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t="s">
        <v>615</v>
      </c>
      <c r="AF134" s="200"/>
      <c r="AG134" s="200"/>
      <c r="AH134" s="200"/>
      <c r="AI134" s="199" t="s">
        <v>615</v>
      </c>
      <c r="AJ134" s="200"/>
      <c r="AK134" s="200"/>
      <c r="AL134" s="200"/>
      <c r="AM134" s="199" t="s">
        <v>615</v>
      </c>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t="s">
        <v>615</v>
      </c>
      <c r="AF135" s="200"/>
      <c r="AG135" s="200"/>
      <c r="AH135" s="200"/>
      <c r="AI135" s="199" t="s">
        <v>615</v>
      </c>
      <c r="AJ135" s="200"/>
      <c r="AK135" s="200"/>
      <c r="AL135" s="200"/>
      <c r="AM135" s="199" t="s">
        <v>615</v>
      </c>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621</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585</v>
      </c>
      <c r="AE702" s="339"/>
      <c r="AF702" s="339"/>
      <c r="AG702" s="381" t="s">
        <v>586</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585</v>
      </c>
      <c r="AE703" s="322"/>
      <c r="AF703" s="322"/>
      <c r="AG703" s="94" t="s">
        <v>587</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585</v>
      </c>
      <c r="AE704" s="782"/>
      <c r="AF704" s="782"/>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589</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585</v>
      </c>
      <c r="AE708" s="604"/>
      <c r="AF708" s="604"/>
      <c r="AG708" s="741" t="s">
        <v>590</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589</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585</v>
      </c>
      <c r="AE710" s="322"/>
      <c r="AF710" s="322"/>
      <c r="AG710" s="94" t="s">
        <v>591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592</v>
      </c>
      <c r="AE711" s="322"/>
      <c r="AF711" s="322"/>
      <c r="AG711" s="94" t="s">
        <v>593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589</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490</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589</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585</v>
      </c>
      <c r="AE714" s="807"/>
      <c r="AF714" s="808"/>
      <c r="AG714" s="735" t="s">
        <v>594</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585</v>
      </c>
      <c r="AE715" s="604"/>
      <c r="AF715" s="655"/>
      <c r="AG715" s="741" t="s">
        <v>595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585</v>
      </c>
      <c r="AE716" s="626"/>
      <c r="AF716" s="626"/>
      <c r="AG716" s="94" t="s">
        <v>596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585</v>
      </c>
      <c r="AE717" s="322"/>
      <c r="AF717" s="322"/>
      <c r="AG717" s="94" t="s">
        <v>597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585</v>
      </c>
      <c r="AE718" s="322"/>
      <c r="AF718" s="322"/>
      <c r="AG718" s="120" t="s">
        <v>598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t="s">
        <v>600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567</v>
      </c>
      <c r="D721" s="290"/>
      <c r="E721" s="290"/>
      <c r="F721" s="291"/>
      <c r="G721" s="280"/>
      <c r="H721" s="281"/>
      <c r="I721" s="83" t="str">
        <f>IF(OR(G721="　", G721=""), "", "-")</f>
        <v/>
      </c>
      <c r="J721" s="284">
        <v>296</v>
      </c>
      <c r="K721" s="284"/>
      <c r="L721" s="83" t="str">
        <f>IF(M721="","","-")</f>
        <v/>
      </c>
      <c r="M721" s="84"/>
      <c r="N721" s="297" t="s">
        <v>599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602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571</v>
      </c>
      <c r="F737" s="986"/>
      <c r="G737" s="986"/>
      <c r="H737" s="986"/>
      <c r="I737" s="986"/>
      <c r="J737" s="986"/>
      <c r="K737" s="986"/>
      <c r="L737" s="986"/>
      <c r="M737" s="986"/>
      <c r="N737" s="358" t="s">
        <v>358</v>
      </c>
      <c r="O737" s="358"/>
      <c r="P737" s="358"/>
      <c r="Q737" s="358"/>
      <c r="R737" s="986" t="s">
        <v>572</v>
      </c>
      <c r="S737" s="986"/>
      <c r="T737" s="986"/>
      <c r="U737" s="986"/>
      <c r="V737" s="986"/>
      <c r="W737" s="986"/>
      <c r="X737" s="986"/>
      <c r="Y737" s="986"/>
      <c r="Z737" s="986"/>
      <c r="AA737" s="358" t="s">
        <v>359</v>
      </c>
      <c r="AB737" s="358"/>
      <c r="AC737" s="358"/>
      <c r="AD737" s="358"/>
      <c r="AE737" s="986" t="s">
        <v>573</v>
      </c>
      <c r="AF737" s="986"/>
      <c r="AG737" s="986"/>
      <c r="AH737" s="986"/>
      <c r="AI737" s="986"/>
      <c r="AJ737" s="986"/>
      <c r="AK737" s="986"/>
      <c r="AL737" s="986"/>
      <c r="AM737" s="986"/>
      <c r="AN737" s="358" t="s">
        <v>360</v>
      </c>
      <c r="AO737" s="358"/>
      <c r="AP737" s="358"/>
      <c r="AQ737" s="358"/>
      <c r="AR737" s="987" t="s">
        <v>574</v>
      </c>
      <c r="AS737" s="988"/>
      <c r="AT737" s="988"/>
      <c r="AU737" s="988"/>
      <c r="AV737" s="988"/>
      <c r="AW737" s="988"/>
      <c r="AX737" s="989"/>
      <c r="AY737" s="89"/>
      <c r="AZ737" s="89"/>
    </row>
    <row r="738" spans="1:52" ht="24.75" customHeight="1" x14ac:dyDescent="0.15">
      <c r="A738" s="990" t="s">
        <v>361</v>
      </c>
      <c r="B738" s="203"/>
      <c r="C738" s="203"/>
      <c r="D738" s="204"/>
      <c r="E738" s="986" t="s">
        <v>575</v>
      </c>
      <c r="F738" s="986"/>
      <c r="G738" s="986"/>
      <c r="H738" s="986"/>
      <c r="I738" s="986"/>
      <c r="J738" s="986"/>
      <c r="K738" s="986"/>
      <c r="L738" s="986"/>
      <c r="M738" s="986"/>
      <c r="N738" s="358" t="s">
        <v>362</v>
      </c>
      <c r="O738" s="358"/>
      <c r="P738" s="358"/>
      <c r="Q738" s="358"/>
      <c r="R738" s="986" t="s">
        <v>576</v>
      </c>
      <c r="S738" s="986"/>
      <c r="T738" s="986"/>
      <c r="U738" s="986"/>
      <c r="V738" s="986"/>
      <c r="W738" s="986"/>
      <c r="X738" s="986"/>
      <c r="Y738" s="986"/>
      <c r="Z738" s="986"/>
      <c r="AA738" s="358" t="s">
        <v>483</v>
      </c>
      <c r="AB738" s="358"/>
      <c r="AC738" s="358"/>
      <c r="AD738" s="358"/>
      <c r="AE738" s="986" t="s">
        <v>577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544</v>
      </c>
      <c r="B739" s="995"/>
      <c r="C739" s="995"/>
      <c r="D739" s="996"/>
      <c r="E739" s="997" t="s">
        <v>566</v>
      </c>
      <c r="F739" s="998"/>
      <c r="G739" s="998"/>
      <c r="H739" s="91" t="str">
        <f>IF(E739="", "", "(")</f>
        <v>(</v>
      </c>
      <c r="I739" s="981"/>
      <c r="J739" s="981"/>
      <c r="K739" s="91" t="str">
        <f>IF(OR(I739="　", I739=""), "", "-")</f>
        <v/>
      </c>
      <c r="L739" s="982">
        <v>280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t="s">
        <v>603</v>
      </c>
      <c r="M781" s="664"/>
      <c r="N781" s="664"/>
      <c r="O781" s="664"/>
      <c r="P781" s="664"/>
      <c r="Q781" s="664"/>
      <c r="R781" s="664"/>
      <c r="S781" s="664"/>
      <c r="T781" s="664"/>
      <c r="U781" s="664"/>
      <c r="V781" s="664"/>
      <c r="W781" s="664"/>
      <c r="X781" s="665"/>
      <c r="Y781" s="384">
        <v>3590</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3590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487</v>
      </c>
      <c r="AM831" s="274"/>
      <c r="AN831" s="274"/>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80.25" customHeight="1" x14ac:dyDescent="0.15">
      <c r="A837" s="372">
        <v>1</v>
      </c>
      <c r="B837" s="372">
        <v>1</v>
      </c>
      <c r="C837" s="354" t="s">
        <v>608</v>
      </c>
      <c r="D837" s="340"/>
      <c r="E837" s="340"/>
      <c r="F837" s="340"/>
      <c r="G837" s="340"/>
      <c r="H837" s="340"/>
      <c r="I837" s="340"/>
      <c r="J837" s="341" t="s">
        <v>579</v>
      </c>
      <c r="K837" s="342"/>
      <c r="L837" s="342"/>
      <c r="M837" s="342"/>
      <c r="N837" s="342"/>
      <c r="O837" s="342"/>
      <c r="P837" s="355" t="s">
        <v>604</v>
      </c>
      <c r="Q837" s="343"/>
      <c r="R837" s="343"/>
      <c r="S837" s="343"/>
      <c r="T837" s="343"/>
      <c r="U837" s="343"/>
      <c r="V837" s="343"/>
      <c r="W837" s="343"/>
      <c r="X837" s="343"/>
      <c r="Y837" s="344">
        <v>3366</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93" customHeight="1" x14ac:dyDescent="0.15">
      <c r="A838" s="372">
        <v>2</v>
      </c>
      <c r="B838" s="372">
        <v>1</v>
      </c>
      <c r="C838" s="354" t="s">
        <v>609</v>
      </c>
      <c r="D838" s="340"/>
      <c r="E838" s="340"/>
      <c r="F838" s="340"/>
      <c r="G838" s="340"/>
      <c r="H838" s="340"/>
      <c r="I838" s="340"/>
      <c r="J838" s="341" t="s">
        <v>610</v>
      </c>
      <c r="K838" s="342"/>
      <c r="L838" s="342"/>
      <c r="M838" s="342"/>
      <c r="N838" s="342"/>
      <c r="O838" s="342"/>
      <c r="P838" s="355" t="s">
        <v>611</v>
      </c>
      <c r="Q838" s="343"/>
      <c r="R838" s="343"/>
      <c r="S838" s="343"/>
      <c r="T838" s="343"/>
      <c r="U838" s="343"/>
      <c r="V838" s="343"/>
      <c r="W838" s="343"/>
      <c r="X838" s="343"/>
      <c r="Y838" s="344">
        <v>224</v>
      </c>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487</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29" max="49" man="1"/>
    <brk id="79" max="49" man="1"/>
    <brk id="699"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7" sqref="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585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585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585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0"/>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5" width="37.5" customWidth="1"/>
  </cols>
  <sheetData>
    <row r="2" spans="1:5" ht="18" x14ac:dyDescent="0.15">
      <c r="A2" s="58"/>
      <c r="B2" s="1060" t="s">
        <v>622</v>
      </c>
      <c r="C2" s="1060"/>
      <c r="D2" s="1060"/>
      <c r="E2" s="1060"/>
    </row>
    <row r="3" spans="1:5" ht="15" thickBot="1" x14ac:dyDescent="0.2">
      <c r="A3" s="58"/>
      <c r="B3" s="1061"/>
      <c r="C3" s="1061"/>
      <c r="D3" s="1061"/>
      <c r="E3" s="1061"/>
    </row>
    <row r="4" spans="1:5" x14ac:dyDescent="0.15">
      <c r="B4" s="1062" t="s">
        <v>623</v>
      </c>
      <c r="C4" s="1063"/>
      <c r="D4" s="1063"/>
      <c r="E4" s="1064"/>
    </row>
    <row r="5" spans="1:5" ht="13.5" customHeight="1" x14ac:dyDescent="0.15">
      <c r="B5" s="1065" t="s">
        <v>624</v>
      </c>
      <c r="C5" s="1066" t="s">
        <v>625</v>
      </c>
      <c r="D5" s="1067" t="s">
        <v>626</v>
      </c>
      <c r="E5" s="1068" t="s">
        <v>627</v>
      </c>
    </row>
    <row r="6" spans="1:5" ht="27" customHeight="1" x14ac:dyDescent="0.15">
      <c r="B6" s="1069" t="s">
        <v>628</v>
      </c>
      <c r="C6" s="1070" t="s">
        <v>629</v>
      </c>
      <c r="D6" s="1071"/>
      <c r="E6" s="1072"/>
    </row>
    <row r="7" spans="1:5" ht="162" x14ac:dyDescent="0.15">
      <c r="B7" s="1073" t="s">
        <v>630</v>
      </c>
      <c r="C7" s="1074" t="s">
        <v>631</v>
      </c>
      <c r="D7" s="1075" t="s">
        <v>632</v>
      </c>
      <c r="E7" s="1076" t="s">
        <v>633</v>
      </c>
    </row>
    <row r="8" spans="1:5" x14ac:dyDescent="0.15">
      <c r="B8" s="1077" t="s">
        <v>634</v>
      </c>
      <c r="C8" s="1078" t="s">
        <v>635</v>
      </c>
      <c r="D8" s="1079"/>
      <c r="E8" s="1080"/>
    </row>
    <row r="9" spans="1:5" ht="121.5" x14ac:dyDescent="0.15">
      <c r="B9" s="1073" t="s">
        <v>636</v>
      </c>
      <c r="C9" s="1074" t="s">
        <v>637</v>
      </c>
      <c r="D9" s="1074" t="s">
        <v>638</v>
      </c>
      <c r="E9" s="1076" t="s">
        <v>639</v>
      </c>
    </row>
    <row r="10" spans="1:5" x14ac:dyDescent="0.15">
      <c r="B10" s="1077" t="s">
        <v>634</v>
      </c>
      <c r="C10" s="1078" t="s">
        <v>640</v>
      </c>
      <c r="D10" s="1081"/>
      <c r="E10" s="1082"/>
    </row>
    <row r="11" spans="1:5" ht="135" x14ac:dyDescent="0.15">
      <c r="B11" s="1073" t="s">
        <v>630</v>
      </c>
      <c r="C11" s="1083" t="s">
        <v>641</v>
      </c>
      <c r="D11" s="1083" t="s">
        <v>642</v>
      </c>
      <c r="E11" s="1076" t="s">
        <v>643</v>
      </c>
    </row>
    <row r="12" spans="1:5" x14ac:dyDescent="0.15">
      <c r="B12" s="1077" t="s">
        <v>634</v>
      </c>
      <c r="C12" s="1084" t="s">
        <v>644</v>
      </c>
      <c r="D12" s="1085"/>
      <c r="E12" s="1086"/>
    </row>
    <row r="13" spans="1:5" ht="175.5" x14ac:dyDescent="0.15">
      <c r="B13" s="1073" t="s">
        <v>636</v>
      </c>
      <c r="C13" s="1083" t="s">
        <v>645</v>
      </c>
      <c r="D13" s="1083" t="s">
        <v>646</v>
      </c>
      <c r="E13" s="1076" t="s">
        <v>647</v>
      </c>
    </row>
    <row r="14" spans="1:5" ht="14.25" thickBot="1" x14ac:dyDescent="0.2">
      <c r="B14" s="1077" t="s">
        <v>634</v>
      </c>
      <c r="C14" s="1087" t="s">
        <v>648</v>
      </c>
      <c r="D14" s="1088"/>
      <c r="E14" s="1089"/>
    </row>
    <row r="15" spans="1:5" ht="175.5" x14ac:dyDescent="0.15">
      <c r="B15" s="1090" t="s">
        <v>649</v>
      </c>
      <c r="C15" s="1083" t="s">
        <v>650</v>
      </c>
      <c r="D15" s="1091" t="s">
        <v>651</v>
      </c>
      <c r="E15" s="1092" t="s">
        <v>643</v>
      </c>
    </row>
    <row r="16" spans="1:5" ht="14.25" thickBot="1" x14ac:dyDescent="0.2">
      <c r="B16" s="1093" t="s">
        <v>634</v>
      </c>
      <c r="C16" s="1087" t="s">
        <v>652</v>
      </c>
      <c r="D16" s="1088"/>
      <c r="E16" s="1089"/>
    </row>
    <row r="17" spans="2:5" ht="148.5" x14ac:dyDescent="0.15">
      <c r="B17" s="1094" t="s">
        <v>649</v>
      </c>
      <c r="C17" s="1095" t="s">
        <v>653</v>
      </c>
      <c r="D17" s="1096" t="s">
        <v>654</v>
      </c>
      <c r="E17" s="1097" t="s">
        <v>655</v>
      </c>
    </row>
    <row r="18" spans="2:5" ht="14.25" thickBot="1" x14ac:dyDescent="0.2">
      <c r="B18" s="1093" t="s">
        <v>634</v>
      </c>
      <c r="C18" s="1087" t="s">
        <v>656</v>
      </c>
      <c r="D18" s="1098"/>
      <c r="E18" s="1099"/>
    </row>
    <row r="19" spans="2:5" ht="189" x14ac:dyDescent="0.15">
      <c r="B19" s="1100" t="s">
        <v>649</v>
      </c>
      <c r="C19" s="1101" t="s">
        <v>657</v>
      </c>
      <c r="D19" s="1096" t="s">
        <v>658</v>
      </c>
      <c r="E19" s="1097" t="s">
        <v>659</v>
      </c>
    </row>
    <row r="20" spans="2:5" ht="14.25" thickBot="1" x14ac:dyDescent="0.2">
      <c r="B20" s="1102" t="s">
        <v>634</v>
      </c>
      <c r="C20" s="1103" t="s">
        <v>660</v>
      </c>
      <c r="D20" s="1098"/>
      <c r="E20" s="1104"/>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view="pageBreakPreview" zoomScale="60" zoomScaleNormal="100" workbookViewId="0">
      <selection activeCell="B2" sqref="B2:E2"/>
    </sheetView>
  </sheetViews>
  <sheetFormatPr defaultRowHeight="13.5" x14ac:dyDescent="0.15"/>
  <cols>
    <col min="1" max="1" width="1.25" customWidth="1"/>
    <col min="2" max="3" width="12.5" customWidth="1"/>
    <col min="4" max="5" width="37.5" customWidth="1"/>
  </cols>
  <sheetData>
    <row r="2" spans="1:5" ht="18" x14ac:dyDescent="0.15">
      <c r="A2" s="58"/>
      <c r="B2" s="1060" t="s">
        <v>622</v>
      </c>
      <c r="C2" s="1060"/>
      <c r="D2" s="1060"/>
      <c r="E2" s="1060"/>
    </row>
    <row r="3" spans="1:5" ht="15" thickBot="1" x14ac:dyDescent="0.2">
      <c r="A3" s="58"/>
      <c r="B3" s="1061"/>
      <c r="C3" s="1061"/>
      <c r="D3" s="1061"/>
      <c r="E3" s="1061"/>
    </row>
    <row r="4" spans="1:5" x14ac:dyDescent="0.15">
      <c r="B4" s="1062" t="s">
        <v>623</v>
      </c>
      <c r="C4" s="1063"/>
      <c r="D4" s="1063"/>
      <c r="E4" s="1064"/>
    </row>
    <row r="5" spans="1:5" ht="13.5" customHeight="1" x14ac:dyDescent="0.15">
      <c r="B5" s="1065" t="s">
        <v>624</v>
      </c>
      <c r="C5" s="1066" t="s">
        <v>625</v>
      </c>
      <c r="D5" s="1067" t="s">
        <v>626</v>
      </c>
      <c r="E5" s="1068" t="s">
        <v>627</v>
      </c>
    </row>
    <row r="6" spans="1:5" ht="27" customHeight="1" x14ac:dyDescent="0.15">
      <c r="B6" s="1069" t="s">
        <v>628</v>
      </c>
      <c r="C6" s="1070" t="s">
        <v>629</v>
      </c>
      <c r="D6" s="1071"/>
      <c r="E6" s="1072"/>
    </row>
    <row r="7" spans="1:5" ht="175.5" x14ac:dyDescent="0.15">
      <c r="B7" s="1073" t="s">
        <v>630</v>
      </c>
      <c r="C7" s="1074" t="s">
        <v>661</v>
      </c>
      <c r="D7" s="1075" t="s">
        <v>662</v>
      </c>
      <c r="E7" s="1076" t="s">
        <v>643</v>
      </c>
    </row>
    <row r="8" spans="1:5" x14ac:dyDescent="0.15">
      <c r="B8" s="1077" t="s">
        <v>663</v>
      </c>
      <c r="C8" s="1078" t="s">
        <v>664</v>
      </c>
      <c r="D8" s="1079"/>
      <c r="E8" s="1080"/>
    </row>
    <row r="9" spans="1:5" ht="162" x14ac:dyDescent="0.15">
      <c r="B9" s="1073" t="s">
        <v>630</v>
      </c>
      <c r="C9" s="1074" t="s">
        <v>665</v>
      </c>
      <c r="D9" s="1074" t="s">
        <v>666</v>
      </c>
      <c r="E9" s="1076" t="s">
        <v>643</v>
      </c>
    </row>
    <row r="10" spans="1:5" x14ac:dyDescent="0.15">
      <c r="B10" s="1077" t="s">
        <v>663</v>
      </c>
      <c r="C10" s="1078" t="s">
        <v>667</v>
      </c>
      <c r="D10" s="1081"/>
      <c r="E10" s="1082"/>
    </row>
    <row r="11" spans="1:5" ht="189" x14ac:dyDescent="0.15">
      <c r="B11" s="1073" t="s">
        <v>630</v>
      </c>
      <c r="C11" s="1083" t="s">
        <v>668</v>
      </c>
      <c r="D11" s="1083" t="s">
        <v>669</v>
      </c>
      <c r="E11" s="1076" t="s">
        <v>643</v>
      </c>
    </row>
    <row r="12" spans="1:5" x14ac:dyDescent="0.15">
      <c r="B12" s="1077" t="s">
        <v>663</v>
      </c>
      <c r="C12" s="1084" t="s">
        <v>670</v>
      </c>
      <c r="D12" s="1085"/>
      <c r="E12" s="1086"/>
    </row>
    <row r="13" spans="1:5" ht="121.5" x14ac:dyDescent="0.15">
      <c r="B13" s="1073" t="s">
        <v>630</v>
      </c>
      <c r="C13" s="1083" t="s">
        <v>671</v>
      </c>
      <c r="D13" s="1083" t="s">
        <v>672</v>
      </c>
      <c r="E13" s="1076" t="s">
        <v>643</v>
      </c>
    </row>
    <row r="14" spans="1:5" ht="14.25" thickBot="1" x14ac:dyDescent="0.2">
      <c r="B14" s="1077" t="s">
        <v>663</v>
      </c>
      <c r="C14" s="1087" t="s">
        <v>667</v>
      </c>
      <c r="D14" s="1088"/>
      <c r="E14" s="1089"/>
    </row>
    <row r="15" spans="1:5" ht="135" x14ac:dyDescent="0.15">
      <c r="B15" s="1090" t="s">
        <v>673</v>
      </c>
      <c r="C15" s="1083" t="s">
        <v>674</v>
      </c>
      <c r="D15" s="1083" t="s">
        <v>675</v>
      </c>
      <c r="E15" s="1076" t="s">
        <v>643</v>
      </c>
    </row>
    <row r="16" spans="1:5" ht="14.25" thickBot="1" x14ac:dyDescent="0.2">
      <c r="B16" s="1093" t="s">
        <v>663</v>
      </c>
      <c r="C16" s="1087" t="s">
        <v>676</v>
      </c>
      <c r="D16" s="1088"/>
      <c r="E16" s="1089"/>
    </row>
    <row r="17" spans="2:5" ht="135" x14ac:dyDescent="0.15">
      <c r="B17" s="1105" t="s">
        <v>673</v>
      </c>
      <c r="C17" s="1106" t="s">
        <v>677</v>
      </c>
      <c r="D17" s="1106" t="s">
        <v>678</v>
      </c>
      <c r="E17" s="1107" t="s">
        <v>643</v>
      </c>
    </row>
    <row r="18" spans="2:5" ht="14.25" thickBot="1" x14ac:dyDescent="0.2">
      <c r="B18" s="1102" t="s">
        <v>663</v>
      </c>
      <c r="C18" s="1103" t="s">
        <v>670</v>
      </c>
      <c r="D18" s="1098"/>
      <c r="E18" s="1104"/>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6"/>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5" width="37.5" customWidth="1"/>
  </cols>
  <sheetData>
    <row r="2" spans="1:5" ht="18" x14ac:dyDescent="0.15">
      <c r="A2" s="58"/>
      <c r="B2" s="1060" t="s">
        <v>622</v>
      </c>
      <c r="C2" s="1060"/>
      <c r="D2" s="1060"/>
      <c r="E2" s="1060"/>
    </row>
    <row r="3" spans="1:5" ht="15" thickBot="1" x14ac:dyDescent="0.2">
      <c r="A3" s="58"/>
      <c r="B3" s="1061"/>
      <c r="C3" s="1061"/>
      <c r="D3" s="1061"/>
      <c r="E3" s="1061"/>
    </row>
    <row r="4" spans="1:5" x14ac:dyDescent="0.15">
      <c r="B4" s="1062" t="s">
        <v>623</v>
      </c>
      <c r="C4" s="1063"/>
      <c r="D4" s="1063"/>
      <c r="E4" s="1064"/>
    </row>
    <row r="5" spans="1:5" ht="13.5" customHeight="1" x14ac:dyDescent="0.15">
      <c r="B5" s="1065" t="s">
        <v>624</v>
      </c>
      <c r="C5" s="1066" t="s">
        <v>625</v>
      </c>
      <c r="D5" s="1067" t="s">
        <v>626</v>
      </c>
      <c r="E5" s="1068" t="s">
        <v>627</v>
      </c>
    </row>
    <row r="6" spans="1:5" ht="27" customHeight="1" x14ac:dyDescent="0.15">
      <c r="B6" s="1069" t="s">
        <v>628</v>
      </c>
      <c r="C6" s="1070" t="s">
        <v>629</v>
      </c>
      <c r="D6" s="1071"/>
      <c r="E6" s="1072"/>
    </row>
    <row r="7" spans="1:5" ht="94.5" x14ac:dyDescent="0.15">
      <c r="B7" s="1108" t="s">
        <v>679</v>
      </c>
      <c r="C7" s="1109" t="s">
        <v>680</v>
      </c>
      <c r="D7" s="1110" t="s">
        <v>681</v>
      </c>
      <c r="E7" s="1107" t="s">
        <v>643</v>
      </c>
    </row>
    <row r="8" spans="1:5" x14ac:dyDescent="0.15">
      <c r="B8" s="1111" t="s">
        <v>682</v>
      </c>
      <c r="C8" s="1112" t="s">
        <v>683</v>
      </c>
      <c r="D8" s="1079"/>
      <c r="E8" s="1080"/>
    </row>
    <row r="9" spans="1:5" ht="121.5" x14ac:dyDescent="0.15">
      <c r="B9" s="1108" t="s">
        <v>679</v>
      </c>
      <c r="C9" s="1109" t="s">
        <v>684</v>
      </c>
      <c r="D9" s="1113" t="s">
        <v>685</v>
      </c>
      <c r="E9" s="1107" t="s">
        <v>643</v>
      </c>
    </row>
    <row r="10" spans="1:5" x14ac:dyDescent="0.15">
      <c r="B10" s="1111" t="s">
        <v>682</v>
      </c>
      <c r="C10" s="1112" t="s">
        <v>686</v>
      </c>
      <c r="D10" s="1079"/>
      <c r="E10" s="1080"/>
    </row>
    <row r="11" spans="1:5" ht="108" x14ac:dyDescent="0.15">
      <c r="A11" s="1114"/>
      <c r="B11" s="1115" t="s">
        <v>687</v>
      </c>
      <c r="C11" s="1116" t="s">
        <v>688</v>
      </c>
      <c r="D11" s="1106" t="s">
        <v>689</v>
      </c>
      <c r="E11" s="1117" t="s">
        <v>643</v>
      </c>
    </row>
    <row r="12" spans="1:5" x14ac:dyDescent="0.15">
      <c r="A12" s="1114"/>
      <c r="B12" s="1118" t="s">
        <v>682</v>
      </c>
      <c r="C12" s="1119" t="s">
        <v>690</v>
      </c>
      <c r="D12" s="1120"/>
      <c r="E12" s="1121"/>
    </row>
    <row r="13" spans="1:5" ht="94.5" x14ac:dyDescent="0.15">
      <c r="A13" s="1114"/>
      <c r="B13" s="1115" t="s">
        <v>687</v>
      </c>
      <c r="C13" s="1122" t="s">
        <v>691</v>
      </c>
      <c r="D13" s="1101" t="s">
        <v>692</v>
      </c>
      <c r="E13" s="1123" t="s">
        <v>643</v>
      </c>
    </row>
    <row r="14" spans="1:5" x14ac:dyDescent="0.15">
      <c r="B14" s="1124" t="s">
        <v>682</v>
      </c>
      <c r="C14" s="1125" t="s">
        <v>693</v>
      </c>
      <c r="D14" s="1120"/>
      <c r="E14" s="1121"/>
    </row>
    <row r="15" spans="1:5" ht="108" x14ac:dyDescent="0.15">
      <c r="B15" s="1126" t="s">
        <v>694</v>
      </c>
      <c r="C15" s="1116" t="s">
        <v>695</v>
      </c>
      <c r="D15" s="1106" t="s">
        <v>696</v>
      </c>
      <c r="E15" s="1117" t="s">
        <v>643</v>
      </c>
    </row>
    <row r="16" spans="1:5" ht="14.25" thickBot="1" x14ac:dyDescent="0.2">
      <c r="B16" s="1102" t="s">
        <v>682</v>
      </c>
      <c r="C16" s="1103" t="s">
        <v>697</v>
      </c>
      <c r="D16" s="1098"/>
      <c r="E16" s="1104"/>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拠出金専用シート(H27)</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2018-07-10T05:04:40Z</dcterms:modified>
</cp:coreProperties>
</file>