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<sst xmlns="http://schemas.openxmlformats.org/spreadsheetml/2006/main" count="2910" uniqueCount="632">
  <si>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</si>
  <si>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</si>
  <si>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</si>
  <si>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</si>
  <si>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</si>
  <si>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</si>
  <si>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</si>
  <si>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</si>
  <si>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</si>
  <si>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</si>
  <si>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</si>
  <si>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</si>
  <si>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</si>
  <si>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</si>
  <si>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</si>
  <si>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</si>
  <si>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</si>
  <si>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</si>
  <si>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</si>
  <si>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</si>
  <si>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</si>
  <si>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</si>
  <si>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</si>
  <si>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</si>
  <si>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</si>
  <si>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</si>
  <si>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</si>
  <si>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</si>
  <si>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</si>
  <si>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</si>
  <si>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</si>
  <si>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</si>
  <si>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</si>
  <si>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</si>
  <si>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</si>
  <si>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</si>
  <si>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</si>
  <si>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</si>
  <si>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</si>
  <si>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</si>
  <si>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</si>
  <si>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</si>
  <si>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</si>
  <si>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</si>
  <si>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</si>
  <si>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</si>
  <si>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</si>
  <si>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</si>
  <si>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</si>
  <si>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</si>
  <si>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</si>
  <si>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</si>
  <si>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</si>
  <si>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</si>
  <si>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</si>
  <si>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</si>
  <si>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</si>
  <si>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</si>
  <si>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</si>
  <si>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</si>
  <si>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</si>
  <si>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</si>
  <si>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</si>
  <si>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</si>
  <si>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</si>
  <si>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</si>
  <si>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</si>
  <si>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</si>
  <si>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</si>
  <si>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</si>
  <si>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</si>
  <si>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</si>
  <si>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</si>
  <si>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</si>
  <si>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</si>
  <si>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</si>
  <si>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</si>
  <si>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</si>
  <si>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</si>
  <si>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</si>
  <si>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</si>
  <si>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</si>
  <si>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</si>
  <si>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</si>
  <si>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</si>
  <si>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</si>
  <si>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</si>
  <si>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</si>
  <si>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</si>
  <si>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</si>
  <si>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</si>
  <si>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</si>
  <si>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</si>
  <si>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</si>
  <si>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</si>
  <si>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</si>
  <si>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</si>
  <si>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</si>
  <si>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</si>
  <si>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</si>
  <si>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</si>
  <si>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</si>
  <si>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</si>
  <si>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</si>
  <si>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</si>
  <si>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</si>
  <si>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</si>
  <si>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</si>
  <si>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</si>
  <si>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</si>
  <si>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</si>
  <si>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</si>
  <si>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</si>
  <si>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</si>
  <si>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</si>
  <si>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</si>
  <si>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</si>
  <si>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</si>
  <si>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</si>
  <si>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</si>
  <si>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</si>
  <si>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</si>
  <si>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</si>
  <si>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</si>
  <si>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</si>
  <si>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</si>
  <si>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</si>
  <si>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</si>
  <si>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</si>
  <si>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</si>
  <si>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</si>
  <si>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</si>
  <si>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</si>
  <si>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</si>
  <si>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</si>
  <si>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</si>
  <si>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</si>
  <si>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</si>
  <si>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</si>
  <si>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</si>
  <si>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</si>
  <si>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</si>
  <si>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</si>
  <si>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</si>
  <si>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</si>
  <si>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</si>
  <si>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</si>
  <si>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</si>
  <si>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</si>
  <si>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</si>
  <si>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</si>
  <si>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</si>
  <si>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</si>
  <si>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</si>
  <si>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</si>
  <si>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</si>
  <si>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</si>
  <si>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</si>
  <si>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</si>
  <si>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</si>
  <si>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</si>
  <si>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</si>
  <si>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</si>
  <si>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</si>
  <si>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</si>
  <si>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</si>
  <si>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</si>
  <si>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</si>
  <si>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</si>
  <si>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</si>
  <si>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</si>
  <si>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</si>
  <si>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</si>
  <si>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</si>
  <si>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</si>
  <si>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</si>
  <si>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</si>
  <si>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</si>
  <si>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</si>
  <si>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</si>
  <si>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</si>
  <si>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</si>
  <si>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</si>
  <si>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</si>
  <si>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</si>
  <si>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</si>
  <si>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</si>
  <si>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</si>
  <si>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</si>
  <si>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</si>
  <si>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</si>
  <si>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</si>
  <si>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</si>
  <si>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</si>
  <si>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</si>
  <si>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</si>
  <si>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</si>
  <si>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</si>
  <si>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</si>
  <si>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</si>
  <si>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</si>
  <si>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</si>
  <si>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</si>
  <si>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</si>
  <si>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</si>
  <si>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</si>
  <si>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</si>
  <si>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</si>
  <si>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</si>
  <si>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</si>
  <si>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</si>
  <si>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</si>
  <si>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</si>
  <si>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</si>
  <si>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</si>
  <si>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</si>
  <si>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</si>
  <si>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</si>
  <si>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</si>
  <si>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</si>
  <si>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</si>
  <si>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</si>
  <si>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</si>
  <si>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</si>
  <si>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</si>
  <si>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</si>
  <si>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</si>
  <si>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</si>
  <si>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</si>
  <si>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</si>
  <si>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</si>
  <si>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</si>
  <si>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</si>
  <si>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</si>
  <si>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</si>
  <si>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</si>
  <si>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</si>
  <si>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</si>
  <si>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</si>
  <si>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</si>
  <si>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</si>
  <si>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</si>
  <si>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</si>
  <si>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</si>
  <si>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</si>
  <si>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</si>
  <si>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</si>
  <si>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</si>
  <si>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</si>
  <si>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</si>
  <si>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</si>
  <si>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</si>
  <si>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</si>
  <si>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</si>
  <si>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</si>
  <si>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</si>
  <si>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</si>
  <si>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</si>
  <si>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</si>
  <si>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</si>
  <si>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</si>
  <si>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</si>
  <si>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</si>
  <si>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</si>
  <si>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</si>
  <si>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</si>
  <si>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</si>
  <si>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</si>
  <si>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</si>
  <si>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</si>
  <si>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</si>
  <si>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</si>
  <si>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</si>
  <si>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</si>
  <si>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</si>
  <si>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</si>
  <si>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</si>
  <si>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</si>
  <si>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</si>
  <si>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</si>
  <si>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</si>
  <si>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</si>
  <si>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</si>
  <si>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</si>
  <si>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</si>
  <si>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</si>
  <si>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</si>
  <si>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</si>
  <si>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</si>
  <si>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</si>
  <si>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</si>
  <si>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</si>
  <si>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</si>
  <si>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</si>
  <si>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</si>
  <si>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</si>
  <si>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</si>
  <si>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</si>
  <si>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</si>
  <si>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</si>
  <si>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</si>
  <si>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</si>
  <si>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</si>
  <si>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</si>
  <si>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</si>
  <si>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</si>
  <si>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</si>
  <si>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</si>
  <si>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</si>
  <si>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</si>
  <si>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</si>
  <si>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</si>
  <si>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</si>
  <si>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</si>
  <si>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</si>
  <si>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</si>
  <si>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</si>
  <si>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</si>
  <si>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</si>
  <si>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</si>
  <si>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</si>
  <si>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</si>
  <si>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</si>
  <si>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</si>
  <si>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</si>
  <si>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</si>
  <si>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</si>
  <si>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</si>
  <si>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</si>
  <si>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</si>
  <si>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</si>
  <si>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</si>
  <si>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</si>
  <si>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</si>
  <si>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</si>
  <si>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</si>
  <si>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</si>
  <si>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</si>
  <si>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</si>
  <si>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</si>
  <si>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</si>
  <si>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</si>
  <si>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</si>
  <si>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</si>
  <si>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</si>
  <si>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</si>
  <si>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</si>
  <si>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</si>
  <si>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</si>
  <si>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</si>
  <si>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</si>
  <si>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</si>
  <si>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</si>
  <si>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</si>
  <si>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</si>
  <si>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</si>
  <si>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</si>
  <si>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</si>
  <si>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</si>
  <si>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</si>
  <si>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</si>
  <si>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</si>
  <si>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</si>
  <si>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</si>
  <si>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</si>
  <si>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</si>
  <si>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</si>
  <si>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</si>
  <si>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</si>
  <si>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</si>
  <si>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</si>
  <si>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</si>
  <si>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</si>
  <si>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</si>
  <si>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</si>
  <si>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</si>
  <si>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</si>
  <si>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</si>
  <si>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</si>
  <si>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</si>
  <si>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</si>
  <si>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</si>
  <si>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</si>
  <si>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</si>
  <si>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</si>
  <si>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</si>
  <si>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</si>
  <si>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</si>
  <si>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</si>
  <si>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</si>
  <si>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</si>
  <si>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</si>
  <si>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</si>
  <si>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</si>
  <si>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</si>
  <si>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</si>
  <si>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</si>
  <si>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</si>
  <si>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</si>
  <si>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</si>
  <si>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</si>
  <si>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</si>
  <si>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</si>
  <si>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</si>
  <si>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</si>
  <si>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</si>
  <si>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</si>
  <si>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</si>
  <si>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</si>
  <si>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</si>
  <si>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</si>
  <si>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</si>
  <si>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</si>
  <si>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</si>
  <si>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</si>
  <si>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</si>
  <si>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</si>
  <si>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</si>
  <si>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</si>
  <si>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</si>
  <si>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</si>
  <si>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</si>
  <si>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</si>
  <si>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</si>
  <si>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</si>
  <si>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</si>
  <si>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</si>
  <si>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</si>
  <si>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</si>
  <si>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</si>
  <si>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</si>
  <si>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</si>
  <si>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</si>
  <si>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</si>
  <si>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</si>
  <si>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</si>
  <si>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</si>
  <si>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</si>
  <si>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</si>
  <si>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</si>
  <si>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</si>
  <si>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</si>
  <si>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</si>
  <si>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</si>
  <si>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</si>
  <si>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</si>
  <si>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</si>
  <si>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</si>
  <si>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</si>
  <si>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</si>
  <si>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</si>
  <si>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</si>
  <si>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</si>
  <si>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</si>
  <si>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</si>
  <si>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</si>
  <si>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</si>
  <si>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</si>
  <si>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</si>
  <si>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</si>
  <si>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</si>
  <si>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</si>
  <si>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</si>
  <si>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</si>
  <si>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</si>
  <si>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</si>
  <si>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</si>
  <si>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</si>
  <si>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</si>
  <si>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</si>
  <si>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</si>
  <si>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</si>
  <si>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</si>
  <si>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</si>
  <si>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</si>
  <si>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</si>
  <si>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</si>
  <si>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</si>
  <si>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</si>
  <si>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</si>
  <si>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</si>
  <si>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</si>
  <si>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</si>
  <si>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</si>
  <si>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</si>
  <si>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</si>
  <si>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</si>
  <si>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</si>
  <si>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</si>
  <si>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</si>
  <si>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</si>
  <si>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</si>
  <si>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</si>
  <si>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</si>
  <si>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</si>
  <si>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</si>
  <si>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</si>
  <si>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</si>
  <si>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</si>
  <si>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</si>
  <si>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</si>
  <si>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</si>
  <si>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</si>
  <si>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</si>
  <si>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</si>
  <si>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</si>
  <si>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</si>
  <si>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</si>
  <si>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</si>
  <si>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</si>
  <si>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</si>
  <si>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</si>
  <si>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</si>
  <si>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</si>
  <si>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</si>
  <si>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</si>
  <si>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</si>
  <si>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</si>
  <si>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</si>
  <si>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</si>
  <si>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</si>
  <si>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</si>
  <si>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</si>
  <si>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</si>
  <si>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</si>
  <si>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</si>
  <si>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</si>
  <si>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</si>
  <si>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</si>
  <si>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</si>
  <si>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</si>
  <si>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</si>
  <si>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</si>
  <si>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</si>
  <si>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</si>
  <si>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</si>
  <si>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</si>
  <si>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</si>
  <si>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</si>
  <si>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</si>
  <si>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</si>
  <si>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</si>
  <si>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</si>
  <si>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</si>
  <si>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</si>
  <si>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</si>
  <si>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</si>
  <si>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</si>
  <si>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</si>
  <si>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</si>
  <si>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平成１９年度</t>
    <rPh sb="0" eb="2">
      <t>ヘイセイ</t>
    </rPh>
    <rPh sb="4" eb="5">
      <t>ネン</t>
    </rPh>
    <rPh sb="5" eb="6">
      <t>ド</t>
    </rPh>
    <phoneticPr fontId="23"/>
  </si>
  <si>
    <t>欧州局</t>
    <rPh sb="0" eb="3">
      <t>オウシュウキョク</t>
    </rPh>
    <phoneticPr fontId="6"/>
  </si>
  <si>
    <t>政策課</t>
    <rPh sb="0" eb="3">
      <t>セイサクカ</t>
    </rPh>
    <phoneticPr fontId="6"/>
  </si>
  <si>
    <t>田口　精一郎</t>
    <rPh sb="0" eb="2">
      <t>タグチ</t>
    </rPh>
    <rPh sb="3" eb="6">
      <t>セイイチロウ</t>
    </rPh>
    <phoneticPr fontId="5"/>
  </si>
  <si>
    <t>外務省</t>
    <rPh sb="0" eb="3">
      <t>ガイムショウ</t>
    </rPh>
    <phoneticPr fontId="5"/>
  </si>
  <si>
    <t>外務省設置法第四条第三項</t>
  </si>
  <si>
    <t>ＮＡＴＯ事務局又はリード国からの要請</t>
  </si>
  <si>
    <t>○</t>
  </si>
  <si>
    <t>-</t>
  </si>
  <si>
    <t>事業費</t>
    <rPh sb="0" eb="3">
      <t>ジギョウヒ</t>
    </rPh>
    <phoneticPr fontId="5"/>
  </si>
  <si>
    <t>NATO・PfP信託基金プロジェクト報告書（NATO国際事務局）</t>
    <rPh sb="8" eb="10">
      <t>シンタク</t>
    </rPh>
    <rPh sb="10" eb="12">
      <t>キキン</t>
    </rPh>
    <rPh sb="18" eb="21">
      <t>ホウコクショ</t>
    </rPh>
    <rPh sb="26" eb="28">
      <t>コクサイ</t>
    </rPh>
    <rPh sb="28" eb="31">
      <t>ジムキョク</t>
    </rPh>
    <phoneticPr fontId="6"/>
  </si>
  <si>
    <t>不発弾・地雷除去（ジョージア４）（平成29年3月までにジョージア兵士66名に対して爆発物処理に係る必要な訓練を実施）</t>
    <rPh sb="17" eb="19">
      <t>ヘイセイ</t>
    </rPh>
    <rPh sb="21" eb="22">
      <t>ネン</t>
    </rPh>
    <rPh sb="23" eb="24">
      <t>ガツ</t>
    </rPh>
    <rPh sb="32" eb="34">
      <t>ヘイシ</t>
    </rPh>
    <rPh sb="36" eb="37">
      <t>メイ</t>
    </rPh>
    <rPh sb="38" eb="39">
      <t>タイ</t>
    </rPh>
    <rPh sb="41" eb="44">
      <t>バクハツブツ</t>
    </rPh>
    <rPh sb="44" eb="46">
      <t>ショリ</t>
    </rPh>
    <rPh sb="47" eb="48">
      <t>カカ</t>
    </rPh>
    <rPh sb="49" eb="51">
      <t>ヒツヨウ</t>
    </rPh>
    <rPh sb="52" eb="54">
      <t>クンレン</t>
    </rPh>
    <rPh sb="55" eb="57">
      <t>ジッシ</t>
    </rPh>
    <phoneticPr fontId="6"/>
  </si>
  <si>
    <t>爆発物処理に係る必要な訓練実施者</t>
    <rPh sb="0" eb="3">
      <t>バクハツブツ</t>
    </rPh>
    <rPh sb="3" eb="5">
      <t>ショリ</t>
    </rPh>
    <rPh sb="6" eb="7">
      <t>カカ</t>
    </rPh>
    <rPh sb="8" eb="10">
      <t>ヒツヨウ</t>
    </rPh>
    <rPh sb="11" eb="13">
      <t>クンレン</t>
    </rPh>
    <rPh sb="13" eb="15">
      <t>ジッシ</t>
    </rPh>
    <rPh sb="15" eb="16">
      <t>シャ</t>
    </rPh>
    <phoneticPr fontId="6"/>
  </si>
  <si>
    <t>人</t>
    <rPh sb="0" eb="1">
      <t>ニン</t>
    </rPh>
    <phoneticPr fontId="6"/>
  </si>
  <si>
    <t>-</t>
    <phoneticPr fontId="5"/>
  </si>
  <si>
    <t>女性軍人の教育・訓練コース実施者</t>
    <rPh sb="0" eb="2">
      <t>ジョセイ</t>
    </rPh>
    <rPh sb="2" eb="4">
      <t>グンジン</t>
    </rPh>
    <rPh sb="5" eb="7">
      <t>キョウイク</t>
    </rPh>
    <rPh sb="8" eb="10">
      <t>クンレン</t>
    </rPh>
    <rPh sb="13" eb="15">
      <t>ジッシ</t>
    </rPh>
    <rPh sb="15" eb="16">
      <t>シャ</t>
    </rPh>
    <phoneticPr fontId="6"/>
  </si>
  <si>
    <t>ヨルダンⅢプロジェクトドキュメント（NATO支援調達庁：NASPA）</t>
    <rPh sb="22" eb="24">
      <t>シエン</t>
    </rPh>
    <rPh sb="24" eb="27">
      <t>チョウタツチョウ</t>
    </rPh>
    <phoneticPr fontId="6"/>
  </si>
  <si>
    <t>拠出金によって実施されたプログラムの数</t>
  </si>
  <si>
    <t>回</t>
    <rPh sb="0" eb="1">
      <t>カイ</t>
    </rPh>
    <phoneticPr fontId="6"/>
  </si>
  <si>
    <t>-</t>
    <phoneticPr fontId="5"/>
  </si>
  <si>
    <t>-</t>
    <phoneticPr fontId="5"/>
  </si>
  <si>
    <t>拠出額合計／事業数合計</t>
  </si>
  <si>
    <t>6,496,000/1</t>
  </si>
  <si>
    <t>　円/事業数</t>
    <rPh sb="1" eb="2">
      <t>エン</t>
    </rPh>
    <rPh sb="3" eb="6">
      <t>ジギョウスウ</t>
    </rPh>
    <phoneticPr fontId="6"/>
  </si>
  <si>
    <t>基本目標Ⅶ　分担金・拠出金：国際機関等を通じて我が国の国際貢献を拡充し，日本にとって望ましい国際環境を確保すること。</t>
  </si>
  <si>
    <t>施策Ⅶ-２　国際機関を通じた経済及び社会分野に係る国際貢献</t>
  </si>
  <si>
    <t>-</t>
    <phoneticPr fontId="5"/>
  </si>
  <si>
    <t>-</t>
    <phoneticPr fontId="5"/>
  </si>
  <si>
    <t>事業数</t>
    <rPh sb="0" eb="3">
      <t>ジギョウスウ</t>
    </rPh>
    <phoneticPr fontId="6"/>
  </si>
  <si>
    <t>分担金・拠出金を通じ経済・社会分野を所掌する国際機関（ＮＡＴＯ）の活動を推進し，連携を強化するとともに，我が国の経済・社会分野における国益を保護・増進する。</t>
  </si>
  <si>
    <t>－</t>
  </si>
  <si>
    <t>－</t>
    <phoneticPr fontId="5"/>
  </si>
  <si>
    <t>－</t>
    <phoneticPr fontId="5"/>
  </si>
  <si>
    <t>－</t>
    <phoneticPr fontId="5"/>
  </si>
  <si>
    <t>平和構築は我が国が重視する国際貢献の分野であり，NATO信託基金を通じて係る活動に寄与することは，支援対象地域，ひいては，我が国を含む世界全体の平和と安定に資する。</t>
    <rPh sb="28" eb="30">
      <t>シンタク</t>
    </rPh>
    <rPh sb="30" eb="32">
      <t>キキン</t>
    </rPh>
    <rPh sb="33" eb="34">
      <t>ツウ</t>
    </rPh>
    <rPh sb="36" eb="37">
      <t>カカ</t>
    </rPh>
    <rPh sb="38" eb="40">
      <t>カツドウ</t>
    </rPh>
    <rPh sb="41" eb="43">
      <t>キヨ</t>
    </rPh>
    <rPh sb="49" eb="51">
      <t>シエン</t>
    </rPh>
    <rPh sb="51" eb="53">
      <t>タイショウ</t>
    </rPh>
    <rPh sb="53" eb="55">
      <t>チイキ</t>
    </rPh>
    <rPh sb="61" eb="62">
      <t>ワ</t>
    </rPh>
    <rPh sb="63" eb="64">
      <t>クニ</t>
    </rPh>
    <rPh sb="65" eb="66">
      <t>フク</t>
    </rPh>
    <rPh sb="67" eb="69">
      <t>セカイ</t>
    </rPh>
    <rPh sb="69" eb="71">
      <t>ゼンタイ</t>
    </rPh>
    <rPh sb="72" eb="74">
      <t>ヘイワ</t>
    </rPh>
    <rPh sb="75" eb="77">
      <t>アンテイ</t>
    </rPh>
    <rPh sb="78" eb="79">
      <t>シ</t>
    </rPh>
    <phoneticPr fontId="6"/>
  </si>
  <si>
    <t>防衛分野であり、民間への委託にはなじまない。</t>
    <rPh sb="12" eb="14">
      <t>イタク</t>
    </rPh>
    <phoneticPr fontId="6"/>
  </si>
  <si>
    <t>日本１か国では組織的な実施が困難な地域・分野であるため，豊富な知見を有するNATOと連携して対処することが，効果的かつ効率的に目的を達成できる。</t>
    <rPh sb="28" eb="30">
      <t>ホウフ</t>
    </rPh>
    <rPh sb="31" eb="33">
      <t>チケン</t>
    </rPh>
    <rPh sb="34" eb="35">
      <t>ユウ</t>
    </rPh>
    <rPh sb="42" eb="44">
      <t>レンケイ</t>
    </rPh>
    <rPh sb="46" eb="48">
      <t>タイショ</t>
    </rPh>
    <rPh sb="54" eb="57">
      <t>コウカテキ</t>
    </rPh>
    <rPh sb="59" eb="62">
      <t>コウリツテキ</t>
    </rPh>
    <rPh sb="63" eb="65">
      <t>モクテキ</t>
    </rPh>
    <rPh sb="66" eb="68">
      <t>タッセイ</t>
    </rPh>
    <phoneticPr fontId="6"/>
  </si>
  <si>
    <t>‐</t>
  </si>
  <si>
    <t>－</t>
    <phoneticPr fontId="5"/>
  </si>
  <si>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</si>
  <si>
    <t>同上</t>
    <rPh sb="0" eb="2">
      <t>ドウジョウ</t>
    </rPh>
    <phoneticPr fontId="6"/>
  </si>
  <si>
    <t>中間段階での支出はない。</t>
    <rPh sb="0" eb="2">
      <t>チュウカン</t>
    </rPh>
    <rPh sb="2" eb="4">
      <t>ダンカイ</t>
    </rPh>
    <rPh sb="6" eb="8">
      <t>シシュツ</t>
    </rPh>
    <phoneticPr fontId="6"/>
  </si>
  <si>
    <t>事業目的及び支出が明確</t>
    <rPh sb="0" eb="2">
      <t>ジギョウ</t>
    </rPh>
    <rPh sb="2" eb="4">
      <t>モクテキ</t>
    </rPh>
    <rPh sb="4" eb="5">
      <t>オヨ</t>
    </rPh>
    <rPh sb="6" eb="8">
      <t>シシュツ</t>
    </rPh>
    <rPh sb="9" eb="11">
      <t>メイカク</t>
    </rPh>
    <phoneticPr fontId="6"/>
  </si>
  <si>
    <t>ＮＡＴＯ信託基金への拠出により，我が国が事業を実施することが困難な地域や，単独では実施困難な規模の大きな事業を行うことが可能となり，以て，我が国の国際社会の平和と安定への貢献が達成されている。</t>
    <rPh sb="66" eb="67">
      <t>モッ</t>
    </rPh>
    <rPh sb="69" eb="70">
      <t>ワ</t>
    </rPh>
    <rPh sb="71" eb="72">
      <t>クニ</t>
    </rPh>
    <rPh sb="73" eb="75">
      <t>コクサイ</t>
    </rPh>
    <rPh sb="75" eb="77">
      <t>シャカイ</t>
    </rPh>
    <rPh sb="78" eb="80">
      <t>ヘイワ</t>
    </rPh>
    <rPh sb="81" eb="83">
      <t>アンテイ</t>
    </rPh>
    <rPh sb="85" eb="87">
      <t>コウケン</t>
    </rPh>
    <rPh sb="88" eb="90">
      <t>タッセイ</t>
    </rPh>
    <phoneticPr fontId="6"/>
  </si>
  <si>
    <t>活動実績は，当初見込みに見合う水準である。</t>
    <rPh sb="0" eb="2">
      <t>カツドウ</t>
    </rPh>
    <rPh sb="2" eb="4">
      <t>ジッセキ</t>
    </rPh>
    <rPh sb="6" eb="8">
      <t>トウショ</t>
    </rPh>
    <rPh sb="8" eb="10">
      <t>ミコ</t>
    </rPh>
    <rPh sb="12" eb="14">
      <t>ミア</t>
    </rPh>
    <rPh sb="15" eb="17">
      <t>スイジュン</t>
    </rPh>
    <phoneticPr fontId="6"/>
  </si>
  <si>
    <t>被支援国の安全保障能力強化に活用されている。</t>
    <rPh sb="0" eb="1">
      <t>ヒ</t>
    </rPh>
    <rPh sb="1" eb="4">
      <t>シエンコク</t>
    </rPh>
    <rPh sb="5" eb="7">
      <t>アンゼン</t>
    </rPh>
    <rPh sb="7" eb="9">
      <t>ホショウ</t>
    </rPh>
    <rPh sb="9" eb="11">
      <t>ノウリョク</t>
    </rPh>
    <rPh sb="11" eb="13">
      <t>キョウカ</t>
    </rPh>
    <rPh sb="14" eb="16">
      <t>カツヨウ</t>
    </rPh>
    <phoneticPr fontId="6"/>
  </si>
  <si>
    <t>我が国のビジビリティを高めるため、我が国が拠出したプロジェクトに関する広報をプロジェクトの実施地等において、より一層積極的に行っていくため、外務省地域課や在外公館との連携を一層強化していく。また、我が国の外交政策に合致し、かつ、我が国の支援による成果物が十分活用される案件を選定するよう引き続き十分留意する。</t>
    <rPh sb="70" eb="73">
      <t>ガイムショウ</t>
    </rPh>
    <rPh sb="73" eb="76">
      <t>チイキカ</t>
    </rPh>
    <rPh sb="77" eb="79">
      <t>ザイガイ</t>
    </rPh>
    <rPh sb="79" eb="81">
      <t>コウカン</t>
    </rPh>
    <rPh sb="83" eb="85">
      <t>レンケイ</t>
    </rPh>
    <rPh sb="86" eb="88">
      <t>イッソウ</t>
    </rPh>
    <rPh sb="88" eb="90">
      <t>キョウカ</t>
    </rPh>
    <phoneticPr fontId="6"/>
  </si>
  <si>
    <t>引き続き効率的な案件運営に努めるため，効果的な案件に絞った支援を行うこととし，また，現地における広報活動を積極的に行っていく。</t>
    <rPh sb="29" eb="31">
      <t>シエン</t>
    </rPh>
    <rPh sb="32" eb="33">
      <t>オコナ</t>
    </rPh>
    <rPh sb="42" eb="44">
      <t>ゲンチ</t>
    </rPh>
    <phoneticPr fontId="6"/>
  </si>
  <si>
    <t>111</t>
    <phoneticPr fontId="5"/>
  </si>
  <si>
    <t>89</t>
    <phoneticPr fontId="5"/>
  </si>
  <si>
    <t>143</t>
    <phoneticPr fontId="5"/>
  </si>
  <si>
    <t>189</t>
    <phoneticPr fontId="5"/>
  </si>
  <si>
    <t>186</t>
    <phoneticPr fontId="5"/>
  </si>
  <si>
    <t>188</t>
    <phoneticPr fontId="5"/>
  </si>
  <si>
    <t>227</t>
    <phoneticPr fontId="5"/>
  </si>
  <si>
    <t>NATO</t>
  </si>
  <si>
    <r>
      <t>N</t>
    </r>
    <r>
      <rPr>
        <sz val="11"/>
        <rFont val="ＭＳ Ｐゴシック"/>
        <family val="3"/>
        <charset val="128"/>
      </rPr>
      <t>ATOプロジェクト実施</t>
    </r>
    <rPh sb="10" eb="12">
      <t>ジッシ</t>
    </rPh>
    <phoneticPr fontId="6"/>
  </si>
  <si>
    <t>6,496,000/1</t>
    <phoneticPr fontId="5"/>
  </si>
  <si>
    <t>不発弾・地雷処理及び女性人材育成支援等，我が国の政策に合致し，かつ費用対効果の高い適切な事業</t>
    <rPh sb="4" eb="6">
      <t>ジライ</t>
    </rPh>
    <rPh sb="8" eb="9">
      <t>オヨ</t>
    </rPh>
    <rPh sb="10" eb="12">
      <t>ジョセイ</t>
    </rPh>
    <rPh sb="12" eb="14">
      <t>ジンザイ</t>
    </rPh>
    <rPh sb="14" eb="16">
      <t>イクセイ</t>
    </rPh>
    <rPh sb="16" eb="18">
      <t>シエン</t>
    </rPh>
    <phoneticPr fontId="6"/>
  </si>
  <si>
    <t>　ＮＡＴＯが中央アジア・コーカサス地域等において実施している小型武器廃棄，武器弾薬管理，対人地雷廃棄等の事業やアフガニスタンにおいて実施しているアフガニスタン治安部隊支援に関する事業への拠出を行うことにより，中央アジア・コーカサス地域やアフガニスタンの平和及び安定に寄与するとともに，ＮＡＴＯ及び関係諸国との関係強化を図る。</t>
    <phoneticPr fontId="5"/>
  </si>
  <si>
    <t>6,478,000/1</t>
    <phoneticPr fontId="5"/>
  </si>
  <si>
    <t>外務省</t>
  </si>
  <si>
    <t>任意拠出金</t>
    <rPh sb="0" eb="2">
      <t>ニンイ</t>
    </rPh>
    <rPh sb="2" eb="5">
      <t>キョシュツキン</t>
    </rPh>
    <phoneticPr fontId="5"/>
  </si>
  <si>
    <t>プロジェクト経費</t>
    <rPh sb="6" eb="8">
      <t>ケイヒ</t>
    </rPh>
    <phoneticPr fontId="5"/>
  </si>
  <si>
    <t>　　NATOは，我が国と基本的価値を共有する欧米諸国をメンバーとする集団防衛組織であり，周辺地域の安全保障に関与する他，海洋安全保障やサイバー防衛等のグローバルな課題に対応。NATOとの連携は，共に米国との同盟関係を有する日欧間の安全保障面における協力を強化し，基本的価値を共有する日米欧間の同盟ネットワークを強化するとともに，国際社会全体の秩序の維持や平和と安定に資するもの。
　NATOは信託基金の枠組みを利用して，中央アジア・コーカサス地域等において，小型武器廃棄，武器弾薬管理，対人地雷廃棄等の事業を実施し，紛争予防，テロリストへの武器等の流出防止，地域の安定化及び平和の構築のための事業を実施しているほか，アフガニスタンにおいて，同国の治安維持を担うアフガニスタン治安部隊を強化するための事業を実施し，国際社会全体の課題であるアフガニスタンの治安の改善に貢献している。
　我が国は，中央アジア・コーカサス地域及びアフガニスタンにおける平和構築事業に高い実績及び経験を有するＮＡＴＯ及び関係諸国と緊密に連携することにより，我が国単独では支援困難な分野において貢献を行い，以て世界の平和と安定への寄与を示すことができる。</t>
    <rPh sb="97" eb="98">
      <t>トモ</t>
    </rPh>
    <rPh sb="99" eb="101">
      <t>ベイコク</t>
    </rPh>
    <rPh sb="103" eb="105">
      <t>ドウメイ</t>
    </rPh>
    <rPh sb="105" eb="107">
      <t>カンケイ</t>
    </rPh>
    <rPh sb="108" eb="109">
      <t>ユウ</t>
    </rPh>
    <rPh sb="111" eb="113">
      <t>ニチオウ</t>
    </rPh>
    <rPh sb="113" eb="114">
      <t>カン</t>
    </rPh>
    <rPh sb="115" eb="117">
      <t>アンゼン</t>
    </rPh>
    <rPh sb="117" eb="119">
      <t>ホショウ</t>
    </rPh>
    <rPh sb="119" eb="120">
      <t>メン</t>
    </rPh>
    <rPh sb="124" eb="126">
      <t>キョウリョク</t>
    </rPh>
    <rPh sb="127" eb="129">
      <t>キョウカ</t>
    </rPh>
    <rPh sb="144" eb="145">
      <t>カン</t>
    </rPh>
    <rPh sb="146" eb="148">
      <t>ドウメイ</t>
    </rPh>
    <rPh sb="155" eb="157">
      <t>キョウカ</t>
    </rPh>
    <rPh sb="164" eb="166">
      <t>コクサイ</t>
    </rPh>
    <rPh sb="166" eb="168">
      <t>シャカイ</t>
    </rPh>
    <rPh sb="168" eb="170">
      <t>ゼンタイ</t>
    </rPh>
    <rPh sb="171" eb="173">
      <t>チツジョ</t>
    </rPh>
    <rPh sb="174" eb="176">
      <t>イジ</t>
    </rPh>
    <rPh sb="177" eb="179">
      <t>ヘイワ</t>
    </rPh>
    <rPh sb="180" eb="182">
      <t>アンテイ</t>
    </rPh>
    <rPh sb="183" eb="184">
      <t>シ</t>
    </rPh>
    <phoneticPr fontId="6"/>
  </si>
  <si>
    <t>女性軍人育成支援（ヨルダンⅢ）（3年間で合計550名の教育を実施）</t>
    <rPh sb="0" eb="2">
      <t>ジョセイ</t>
    </rPh>
    <rPh sb="2" eb="4">
      <t>グンジン</t>
    </rPh>
    <rPh sb="4" eb="6">
      <t>イクセイ</t>
    </rPh>
    <rPh sb="6" eb="8">
      <t>シエン</t>
    </rPh>
    <rPh sb="17" eb="19">
      <t>ネンカン</t>
    </rPh>
    <rPh sb="20" eb="22">
      <t>ゴウケイ</t>
    </rPh>
    <rPh sb="25" eb="26">
      <t>メイ</t>
    </rPh>
    <rPh sb="27" eb="29">
      <t>キョウイク</t>
    </rPh>
    <rPh sb="30" eb="32">
      <t>ジッシ</t>
    </rPh>
    <phoneticPr fontId="6"/>
  </si>
  <si>
    <t>NATOにおいては，次の通りＰＤＣＡを確保。①Plan:NATO行政管理局予算計画分析部にて予算案を策定。北大西洋理事会(NAC)にて予算案の承認。②Do:我が国の拠出金支払。NATOによる予算案執行。在ベルギー大及び事業実施国大使館によるNATOの運営・活動のモニタリング。③Check:外部監査による運営活動の評価。④Act:協議を通じて運営における要改善事項を随時申し入れ。
成果指標に「邦人職員数」を用いていないが，これは，我が国がNATO加盟国ではなく「パートナー国」であり，本部主要ポジションへの応募は加盟国出身者に制限されているため，雇用されている邦人職員の状況を評価基準として用いることが適当でないため。</t>
    <rPh sb="10" eb="11">
      <t>ツギ</t>
    </rPh>
    <phoneticPr fontId="6"/>
  </si>
  <si>
    <t>北大西洋条約機構（ＮＡＴＯ）信託基金拠出金（任意拠出金）</t>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</si>
  <si>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</si>
  <si>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</si>
  <si>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</si>
  <si>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</si>
  <si>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</si>
  <si>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</si>
  <si>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</si>
  <si>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</si>
  <si>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中東・アフリカ・欧州における人道・テロ対策・社会安定化支援</t>
    <rPh sb="0" eb="2">
      <t>チュウトウ</t>
    </rPh>
    <rPh sb="8" eb="10">
      <t>オウシュウ</t>
    </rPh>
    <rPh sb="14" eb="16">
      <t>ジンドウ</t>
    </rPh>
    <rPh sb="19" eb="21">
      <t>タイサク</t>
    </rPh>
    <rPh sb="22" eb="24">
      <t>シャカイ</t>
    </rPh>
    <rPh sb="24" eb="27">
      <t>アンテイカ</t>
    </rPh>
    <rPh sb="27" eb="29">
      <t>シエン</t>
    </rPh>
    <phoneticPr fontId="25"/>
  </si>
  <si>
    <t>ＮＡＴＯが行うヨルダンにおける女性・平和・安全保障の活動を支援するための経費。</t>
    <rPh sb="5" eb="6">
      <t>オコナ</t>
    </rPh>
    <rPh sb="15" eb="17">
      <t>ジョセイ</t>
    </rPh>
    <rPh sb="18" eb="20">
      <t>ヘイワ</t>
    </rPh>
    <rPh sb="21" eb="23">
      <t>アンゼン</t>
    </rPh>
    <rPh sb="23" eb="25">
      <t>ホショウ</t>
    </rPh>
    <rPh sb="26" eb="28">
      <t>カツドウ</t>
    </rPh>
    <rPh sb="29" eb="31">
      <t>シエン</t>
    </rPh>
    <rPh sb="36" eb="38">
      <t>ケイヒ</t>
    </rPh>
    <phoneticPr fontId="25"/>
  </si>
  <si>
    <t>ジェンダーに関する視点を軍内に取り込む等の活動を通じて，ヨルダン女性兵士の待遇改善を行い，女性兵士による対テロ能力向上等，ヨルダンのテロ対策能力向上を図る。具体的には，（１）女性兵士の教育・訓練施設の改修（年間５５０名収容）を行い，女性の参画を推進する，（２）教育・訓練においてジェンダーの視点を導入し，治安維持及びテロ対策能力を向上させる。</t>
    <rPh sb="6" eb="7">
      <t>カン</t>
    </rPh>
    <rPh sb="9" eb="11">
      <t>シテン</t>
    </rPh>
    <rPh sb="12" eb="13">
      <t>グン</t>
    </rPh>
    <rPh sb="13" eb="14">
      <t>ナイ</t>
    </rPh>
    <rPh sb="15" eb="16">
      <t>ト</t>
    </rPh>
    <rPh sb="17" eb="18">
      <t>コ</t>
    </rPh>
    <rPh sb="19" eb="20">
      <t>トウ</t>
    </rPh>
    <rPh sb="21" eb="23">
      <t>カツドウ</t>
    </rPh>
    <rPh sb="24" eb="25">
      <t>ツウ</t>
    </rPh>
    <rPh sb="32" eb="34">
      <t>ジョセイ</t>
    </rPh>
    <rPh sb="34" eb="36">
      <t>ヘイシ</t>
    </rPh>
    <rPh sb="37" eb="39">
      <t>タイグウ</t>
    </rPh>
    <rPh sb="39" eb="41">
      <t>カイゼン</t>
    </rPh>
    <rPh sb="42" eb="43">
      <t>オコナ</t>
    </rPh>
    <rPh sb="45" eb="47">
      <t>ジョセイ</t>
    </rPh>
    <rPh sb="47" eb="49">
      <t>ヘイシ</t>
    </rPh>
    <rPh sb="52" eb="53">
      <t>タイ</t>
    </rPh>
    <rPh sb="55" eb="57">
      <t>ノウリョク</t>
    </rPh>
    <rPh sb="57" eb="59">
      <t>コウジョウ</t>
    </rPh>
    <rPh sb="59" eb="60">
      <t>トウ</t>
    </rPh>
    <rPh sb="68" eb="70">
      <t>タイサク</t>
    </rPh>
    <rPh sb="70" eb="72">
      <t>ノウリョク</t>
    </rPh>
    <rPh sb="72" eb="74">
      <t>コウジョウ</t>
    </rPh>
    <rPh sb="75" eb="76">
      <t>ハカ</t>
    </rPh>
    <rPh sb="78" eb="81">
      <t>グタイテキ</t>
    </rPh>
    <rPh sb="87" eb="89">
      <t>ジョセイ</t>
    </rPh>
    <rPh sb="89" eb="91">
      <t>ヘイシ</t>
    </rPh>
    <rPh sb="92" eb="94">
      <t>キョウイク</t>
    </rPh>
    <rPh sb="95" eb="97">
      <t>クンレン</t>
    </rPh>
    <rPh sb="97" eb="99">
      <t>シセツ</t>
    </rPh>
    <rPh sb="100" eb="102">
      <t>カイシュウ</t>
    </rPh>
    <rPh sb="103" eb="105">
      <t>ネンカン</t>
    </rPh>
    <rPh sb="108" eb="109">
      <t>メイ</t>
    </rPh>
    <rPh sb="109" eb="111">
      <t>シュウヨウ</t>
    </rPh>
    <rPh sb="113" eb="114">
      <t>オコナ</t>
    </rPh>
    <rPh sb="116" eb="118">
      <t>ジョセイ</t>
    </rPh>
    <rPh sb="119" eb="121">
      <t>サンカク</t>
    </rPh>
    <rPh sb="122" eb="124">
      <t>スイシン</t>
    </rPh>
    <rPh sb="130" eb="132">
      <t>キョウイク</t>
    </rPh>
    <rPh sb="133" eb="135">
      <t>クンレン</t>
    </rPh>
    <rPh sb="145" eb="147">
      <t>シテン</t>
    </rPh>
    <rPh sb="148" eb="150">
      <t>ドウニュウ</t>
    </rPh>
    <rPh sb="152" eb="154">
      <t>チアン</t>
    </rPh>
    <rPh sb="154" eb="156">
      <t>イジ</t>
    </rPh>
    <rPh sb="156" eb="157">
      <t>オヨ</t>
    </rPh>
    <rPh sb="160" eb="162">
      <t>タイサク</t>
    </rPh>
    <rPh sb="162" eb="164">
      <t>ノウリョク</t>
    </rPh>
    <rPh sb="165" eb="167">
      <t>コウジョウ</t>
    </rPh>
    <phoneticPr fontId="25"/>
  </si>
  <si>
    <r>
      <t xml:space="preserve">訓練センター建設中（2017年秋開設予定）
</t>
    </r>
    <r>
      <rPr>
        <sz val="11"/>
        <color rgb="FFFF0000"/>
        <rFont val="ＭＳ Ｐゴシック"/>
        <family val="3"/>
        <charset val="128"/>
        <scheme val="minor"/>
      </rPr>
      <t>(調査中）</t>
    </r>
    <rPh sb="0" eb="2">
      <t>クンレン</t>
    </rPh>
    <rPh sb="6" eb="8">
      <t>ケンセツ</t>
    </rPh>
    <rPh sb="8" eb="9">
      <t>チュウ</t>
    </rPh>
    <rPh sb="14" eb="15">
      <t>ネン</t>
    </rPh>
    <rPh sb="15" eb="16">
      <t>アキ</t>
    </rPh>
    <rPh sb="16" eb="18">
      <t>カイセツ</t>
    </rPh>
    <rPh sb="18" eb="20">
      <t>ヨテイ</t>
    </rPh>
    <rPh sb="23" eb="26">
      <t>チョウサチュウ</t>
    </rPh>
    <phoneticPr fontId="5"/>
  </si>
  <si>
    <t>2７年度</t>
    <rPh sb="2" eb="4">
      <t>ネンド</t>
    </rPh>
    <phoneticPr fontId="25"/>
  </si>
  <si>
    <t>１６８０万円</t>
    <rPh sb="4" eb="5">
      <t>マン</t>
    </rPh>
    <rPh sb="5" eb="6">
      <t>エン</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</si>
</sst>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38" xfId="0" applyBorder="1" applyAlignment="1">
      <alignment horizontal="left" vertical="center" wrapText="1"/>
    </xf>
    <xf numFmtId="0" fontId="32" fillId="0" borderId="175" xfId="0" applyFont="1" applyFill="1"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78" xfId="0" applyBorder="1" applyAlignment="1">
      <alignment horizontal="left" vertical="center" wrapText="1"/>
    </xf>
    <xf numFmtId="0" fontId="34" fillId="0" borderId="179" xfId="0" applyFont="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149679</xdr:colOff>
      <xdr:row>742</xdr:row>
      <xdr:rowOff>81643</xdr:rowOff>
    </xdr:from>
    <xdr:to>
      <xdr:col>39</xdr:col>
      <xdr:colOff>109103</xdr:colOff>
      <xdr:row>754</xdr:row>
      <xdr:rowOff>329615</xdr:rowOff>
    </xdr:to>
    <xdr:grpSp>
      <xdr:nvGrpSpPr>
        <xdr:cNvPr id="2" name="グループ化 1"/>
        <xdr:cNvGrpSpPr/>
      </xdr:nvGrpSpPr>
      <xdr:grpSpPr>
        <a:xfrm>
          <a:off x="4150179" y="39543718"/>
          <a:ext cx="3759899" cy="4477072"/>
          <a:chOff x="2654500" y="30839019"/>
          <a:chExt cx="2711738" cy="3311769"/>
        </a:xfrm>
      </xdr:grpSpPr>
      <xdr:sp macro="" textlink="">
        <xdr:nvSpPr>
          <xdr:cNvPr id="3" name="正方形/長方形 2"/>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テキスト ボックス 3"/>
          <xdr:cNvSpPr txBox="1"/>
        </xdr:nvSpPr>
        <xdr:spPr>
          <a:xfrm>
            <a:off x="2654500" y="3220699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5" name="直線矢印コネクタ 4"/>
          <xdr:cNvCxnSpPr/>
        </xdr:nvCxnSpPr>
        <xdr:spPr>
          <a:xfrm>
            <a:off x="3355731" y="31835481"/>
            <a:ext cx="0" cy="622788"/>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6" name="テキスト ボックス 5"/>
          <xdr:cNvSpPr txBox="1"/>
        </xdr:nvSpPr>
        <xdr:spPr>
          <a:xfrm>
            <a:off x="3890597" y="32111186"/>
            <a:ext cx="990600" cy="372818"/>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7" name="直線矢印コネクタ 6"/>
          <xdr:cNvCxnSpPr/>
        </xdr:nvCxnSpPr>
        <xdr:spPr>
          <a:xfrm flipH="1" flipV="1">
            <a:off x="3853101" y="31812468"/>
            <a:ext cx="0" cy="645801"/>
          </a:xfrm>
          <a:prstGeom prst="straightConnector1">
            <a:avLst/>
          </a:prstGeom>
          <a:noFill/>
          <a:ln w="9525" cap="flat" cmpd="sng" algn="ctr">
            <a:solidFill>
              <a:srgbClr val="4F81BD"/>
            </a:solidFill>
            <a:prstDash val="solid"/>
            <a:tailEnd type="arrow"/>
          </a:ln>
          <a:effectLst/>
        </xdr:spPr>
      </xdr:cxnSp>
      <xdr:cxnSp macro="">
        <xdr:nvCxnSpPr>
          <xdr:cNvPr id="8" name="直線矢印コネクタ 7"/>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9" name="正方形/長方形 8"/>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北大西洋条約機構（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168088</xdr:colOff>
      <xdr:row>41</xdr:row>
      <xdr:rowOff>0</xdr:rowOff>
    </xdr:from>
    <xdr:to>
      <xdr:col>48</xdr:col>
      <xdr:colOff>67235</xdr:colOff>
      <xdr:row>41</xdr:row>
      <xdr:rowOff>280147</xdr:rowOff>
    </xdr:to>
    <xdr:sp macro="" textlink="">
      <xdr:nvSpPr>
        <xdr:cNvPr id="16" name="テキスト ボックス 15"/>
        <xdr:cNvSpPr txBox="1"/>
      </xdr:nvSpPr>
      <xdr:spPr>
        <a:xfrm>
          <a:off x="6824382" y="14556441"/>
          <a:ext cx="2924735"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latin typeface="+mj-ea"/>
              <a:ea typeface="+mj-ea"/>
            </a:rPr>
            <a:t>※</a:t>
          </a:r>
          <a:r>
            <a:rPr kumimoji="1" lang="ja-JP" altLang="en-US" sz="1050">
              <a:latin typeface="+mj-ea"/>
              <a:ea typeface="+mj-ea"/>
            </a:rPr>
            <a:t>　正確な数値はアフガニスタン軍に照会中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246</v>
      </c>
      <c r="AT2" s="937"/>
      <c r="AU2" s="937"/>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554</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617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550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8" t="str">
        <f>入力規則等!A26</f>
        <v>-</v>
      </c>
      <c r="H8" s="719"/>
      <c r="I8" s="719"/>
      <c r="J8" s="719"/>
      <c r="K8" s="719"/>
      <c r="L8" s="719"/>
      <c r="M8" s="719"/>
      <c r="N8" s="719"/>
      <c r="O8" s="719"/>
      <c r="P8" s="719"/>
      <c r="Q8" s="719"/>
      <c r="R8" s="719"/>
      <c r="S8" s="719"/>
      <c r="T8" s="719"/>
      <c r="U8" s="719"/>
      <c r="V8" s="719"/>
      <c r="W8" s="719"/>
      <c r="X8" s="939"/>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609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7.5" customHeight="1">
      <c r="A10" s="659" t="s">
        <v>30</v>
      </c>
      <c r="B10" s="660"/>
      <c r="C10" s="660"/>
      <c r="D10" s="660"/>
      <c r="E10" s="660"/>
      <c r="F10" s="660"/>
      <c r="G10" s="753" t="s">
        <v>614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0" t="s">
        <v>24</v>
      </c>
      <c r="B12" s="941"/>
      <c r="C12" s="941"/>
      <c r="D12" s="941"/>
      <c r="E12" s="941"/>
      <c r="F12" s="942"/>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6.4779999999999998</v>
      </c>
      <c r="Q13" s="657"/>
      <c r="R13" s="657"/>
      <c r="S13" s="657"/>
      <c r="T13" s="657"/>
      <c r="U13" s="657"/>
      <c r="V13" s="658"/>
      <c r="W13" s="656">
        <v>6.4960000000000004</v>
      </c>
      <c r="X13" s="657"/>
      <c r="Y13" s="657"/>
      <c r="Z13" s="657"/>
      <c r="AA13" s="657"/>
      <c r="AB13" s="657"/>
      <c r="AC13" s="658"/>
      <c r="AD13" s="656">
        <v>6.5</v>
      </c>
      <c r="AE13" s="657"/>
      <c r="AF13" s="657"/>
      <c r="AG13" s="657"/>
      <c r="AH13" s="657"/>
      <c r="AI13" s="657"/>
      <c r="AJ13" s="658"/>
      <c r="AK13" s="656">
        <v>6.5</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16.8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558</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23.277999999999999</v>
      </c>
      <c r="Q18" s="878"/>
      <c r="R18" s="878"/>
      <c r="S18" s="878"/>
      <c r="T18" s="878"/>
      <c r="U18" s="878"/>
      <c r="V18" s="879"/>
      <c r="W18" s="877">
        <f>SUM(W13:AC17)</f>
        <v>6.4960000000000004</v>
      </c>
      <c r="X18" s="878"/>
      <c r="Y18" s="878"/>
      <c r="Z18" s="878"/>
      <c r="AA18" s="878"/>
      <c r="AB18" s="878"/>
      <c r="AC18" s="879"/>
      <c r="AD18" s="877">
        <f>SUM(AD13:AJ17)</f>
        <v>6.5</v>
      </c>
      <c r="AE18" s="878"/>
      <c r="AF18" s="878"/>
      <c r="AG18" s="878"/>
      <c r="AH18" s="878"/>
      <c r="AI18" s="878"/>
      <c r="AJ18" s="879"/>
      <c r="AK18" s="877">
        <f>SUM(AK13:AQ17)</f>
        <v>6.5</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23.3</v>
      </c>
      <c r="Q19" s="657"/>
      <c r="R19" s="657"/>
      <c r="S19" s="657"/>
      <c r="T19" s="657"/>
      <c r="U19" s="657"/>
      <c r="V19" s="658"/>
      <c r="W19" s="656">
        <v>6.5</v>
      </c>
      <c r="X19" s="657"/>
      <c r="Y19" s="657"/>
      <c r="Z19" s="657"/>
      <c r="AA19" s="657"/>
      <c r="AB19" s="657"/>
      <c r="AC19" s="658"/>
      <c r="AD19" s="656">
        <v>6.5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1.0009450983761492</v>
      </c>
      <c r="Q20" s="311"/>
      <c r="R20" s="311"/>
      <c r="S20" s="311"/>
      <c r="T20" s="311"/>
      <c r="U20" s="311"/>
      <c r="V20" s="311"/>
      <c r="W20" s="311">
        <f t="shared" ref="W20" si="0">IF(W18=0, "-", SUM(W19)/W18)</f>
        <v>1.000615763546798</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3"/>
      <c r="G21" s="309" t="s">
        <v>497</v>
      </c>
      <c r="H21" s="310"/>
      <c r="I21" s="310"/>
      <c r="J21" s="310"/>
      <c r="K21" s="310"/>
      <c r="L21" s="310"/>
      <c r="M21" s="310"/>
      <c r="N21" s="310"/>
      <c r="O21" s="310"/>
      <c r="P21" s="311">
        <f>IF(P19=0, "-", SUM(P19)/SUM(P13,P14))</f>
        <v>1.0009450983761492</v>
      </c>
      <c r="Q21" s="311"/>
      <c r="R21" s="311"/>
      <c r="S21" s="311"/>
      <c r="T21" s="311"/>
      <c r="U21" s="311"/>
      <c r="V21" s="311"/>
      <c r="W21" s="311">
        <f t="shared" ref="W21" si="2">IF(W19=0, "-", SUM(W19)/SUM(W13,W14))</f>
        <v>1.000615763546798</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1" t="s">
        <v>540</v>
      </c>
      <c r="B22" s="962"/>
      <c r="C22" s="962"/>
      <c r="D22" s="962"/>
      <c r="E22" s="962"/>
      <c r="F22" s="963"/>
      <c r="G22" s="948"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c r="A23" s="964"/>
      <c r="B23" s="965"/>
      <c r="C23" s="965"/>
      <c r="D23" s="965"/>
      <c r="E23" s="965"/>
      <c r="F23" s="966"/>
      <c r="G23" s="949" t="s">
        <v>559</v>
      </c>
      <c r="H23" s="950"/>
      <c r="I23" s="950"/>
      <c r="J23" s="950"/>
      <c r="K23" s="950"/>
      <c r="L23" s="950"/>
      <c r="M23" s="950"/>
      <c r="N23" s="950"/>
      <c r="O23" s="951"/>
      <c r="P23" s="656">
        <v>6.5</v>
      </c>
      <c r="Q23" s="657"/>
      <c r="R23" s="657"/>
      <c r="S23" s="657"/>
      <c r="T23" s="657"/>
      <c r="U23" s="657"/>
      <c r="V23" s="658"/>
      <c r="W23" s="917"/>
      <c r="X23" s="918"/>
      <c r="Y23" s="918"/>
      <c r="Z23" s="918"/>
      <c r="AA23" s="918"/>
      <c r="AB23" s="918"/>
      <c r="AC23" s="980"/>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c r="A24" s="964"/>
      <c r="B24" s="965"/>
      <c r="C24" s="965"/>
      <c r="D24" s="965"/>
      <c r="E24" s="965"/>
      <c r="F24" s="966"/>
      <c r="G24" s="952"/>
      <c r="H24" s="953"/>
      <c r="I24" s="953"/>
      <c r="J24" s="953"/>
      <c r="K24" s="953"/>
      <c r="L24" s="953"/>
      <c r="M24" s="953"/>
      <c r="N24" s="953"/>
      <c r="O24" s="954"/>
      <c r="P24" s="656"/>
      <c r="Q24" s="657"/>
      <c r="R24" s="657"/>
      <c r="S24" s="657"/>
      <c r="T24" s="657"/>
      <c r="U24" s="657"/>
      <c r="V24" s="658"/>
      <c r="W24" s="656"/>
      <c r="X24" s="657"/>
      <c r="Y24" s="657"/>
      <c r="Z24" s="657"/>
      <c r="AA24" s="657"/>
      <c r="AB24" s="657"/>
      <c r="AC24" s="65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c r="A25" s="964"/>
      <c r="B25" s="965"/>
      <c r="C25" s="965"/>
      <c r="D25" s="965"/>
      <c r="E25" s="965"/>
      <c r="F25" s="966"/>
      <c r="G25" s="952"/>
      <c r="H25" s="953"/>
      <c r="I25" s="953"/>
      <c r="J25" s="953"/>
      <c r="K25" s="953"/>
      <c r="L25" s="953"/>
      <c r="M25" s="953"/>
      <c r="N25" s="953"/>
      <c r="O25" s="954"/>
      <c r="P25" s="656"/>
      <c r="Q25" s="657"/>
      <c r="R25" s="657"/>
      <c r="S25" s="657"/>
      <c r="T25" s="657"/>
      <c r="U25" s="657"/>
      <c r="V25" s="658"/>
      <c r="W25" s="656"/>
      <c r="X25" s="657"/>
      <c r="Y25" s="657"/>
      <c r="Z25" s="657"/>
      <c r="AA25" s="657"/>
      <c r="AB25" s="657"/>
      <c r="AC25" s="65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c r="A26" s="964"/>
      <c r="B26" s="965"/>
      <c r="C26" s="965"/>
      <c r="D26" s="965"/>
      <c r="E26" s="965"/>
      <c r="F26" s="966"/>
      <c r="G26" s="952"/>
      <c r="H26" s="953"/>
      <c r="I26" s="953"/>
      <c r="J26" s="953"/>
      <c r="K26" s="953"/>
      <c r="L26" s="953"/>
      <c r="M26" s="953"/>
      <c r="N26" s="953"/>
      <c r="O26" s="954"/>
      <c r="P26" s="656"/>
      <c r="Q26" s="657"/>
      <c r="R26" s="657"/>
      <c r="S26" s="657"/>
      <c r="T26" s="657"/>
      <c r="U26" s="657"/>
      <c r="V26" s="658"/>
      <c r="W26" s="656"/>
      <c r="X26" s="657"/>
      <c r="Y26" s="657"/>
      <c r="Z26" s="657"/>
      <c r="AA26" s="657"/>
      <c r="AB26" s="657"/>
      <c r="AC26" s="65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c r="A27" s="964"/>
      <c r="B27" s="965"/>
      <c r="C27" s="965"/>
      <c r="D27" s="965"/>
      <c r="E27" s="965"/>
      <c r="F27" s="966"/>
      <c r="G27" s="952"/>
      <c r="H27" s="953"/>
      <c r="I27" s="953"/>
      <c r="J27" s="953"/>
      <c r="K27" s="953"/>
      <c r="L27" s="953"/>
      <c r="M27" s="953"/>
      <c r="N27" s="953"/>
      <c r="O27" s="954"/>
      <c r="P27" s="656"/>
      <c r="Q27" s="657"/>
      <c r="R27" s="657"/>
      <c r="S27" s="657"/>
      <c r="T27" s="657"/>
      <c r="U27" s="657"/>
      <c r="V27" s="658"/>
      <c r="W27" s="656"/>
      <c r="X27" s="657"/>
      <c r="Y27" s="657"/>
      <c r="Z27" s="657"/>
      <c r="AA27" s="657"/>
      <c r="AB27" s="657"/>
      <c r="AC27" s="65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c r="A28" s="964"/>
      <c r="B28" s="965"/>
      <c r="C28" s="965"/>
      <c r="D28" s="965"/>
      <c r="E28" s="965"/>
      <c r="F28" s="966"/>
      <c r="G28" s="955" t="s">
        <v>478</v>
      </c>
      <c r="H28" s="956"/>
      <c r="I28" s="956"/>
      <c r="J28" s="956"/>
      <c r="K28" s="956"/>
      <c r="L28" s="956"/>
      <c r="M28" s="956"/>
      <c r="N28" s="956"/>
      <c r="O28" s="957"/>
      <c r="P28" s="877">
        <f>P29-SUM(P23:P27)</f>
        <v>0</v>
      </c>
      <c r="Q28" s="878"/>
      <c r="R28" s="878"/>
      <c r="S28" s="878"/>
      <c r="T28" s="878"/>
      <c r="U28" s="878"/>
      <c r="V28" s="879"/>
      <c r="W28" s="877">
        <f>W29-SUM(W23:W27)</f>
        <v>0</v>
      </c>
      <c r="X28" s="878"/>
      <c r="Y28" s="878"/>
      <c r="Z28" s="878"/>
      <c r="AA28" s="878"/>
      <c r="AB28" s="878"/>
      <c r="AC28" s="879"/>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967"/>
      <c r="B29" s="968"/>
      <c r="C29" s="968"/>
      <c r="D29" s="968"/>
      <c r="E29" s="968"/>
      <c r="F29" s="969"/>
      <c r="G29" s="958" t="s">
        <v>475</v>
      </c>
      <c r="H29" s="959"/>
      <c r="I29" s="959"/>
      <c r="J29" s="959"/>
      <c r="K29" s="959"/>
      <c r="L29" s="959"/>
      <c r="M29" s="959"/>
      <c r="N29" s="959"/>
      <c r="O29" s="960"/>
      <c r="P29" s="931">
        <f>AK13</f>
        <v>6.5</v>
      </c>
      <c r="Q29" s="932"/>
      <c r="R29" s="932"/>
      <c r="S29" s="932"/>
      <c r="T29" s="932"/>
      <c r="U29" s="932"/>
      <c r="V29" s="933"/>
      <c r="W29" s="931">
        <f>AR13</f>
        <v>0</v>
      </c>
      <c r="X29" s="932"/>
      <c r="Y29" s="932"/>
      <c r="Z29" s="932"/>
      <c r="AA29" s="932"/>
      <c r="AB29" s="932"/>
      <c r="AC29" s="933"/>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27</v>
      </c>
      <c r="AV31" s="192"/>
      <c r="AW31" s="394" t="s">
        <v>300</v>
      </c>
      <c r="AX31" s="395"/>
    </row>
    <row r="32" spans="1:50" ht="23.25" customHeight="1">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69</v>
      </c>
      <c r="AF32" s="212"/>
      <c r="AG32" s="212"/>
      <c r="AH32" s="212"/>
      <c r="AI32" s="211" t="s">
        <v>558</v>
      </c>
      <c r="AJ32" s="212"/>
      <c r="AK32" s="212"/>
      <c r="AL32" s="212"/>
      <c r="AM32" s="211" t="s">
        <v>558</v>
      </c>
      <c r="AN32" s="212"/>
      <c r="AO32" s="212"/>
      <c r="AP32" s="212"/>
      <c r="AQ32" s="333" t="s">
        <v>558</v>
      </c>
      <c r="AR32" s="200"/>
      <c r="AS32" s="200"/>
      <c r="AT32" s="334"/>
      <c r="AU32" s="212" t="s">
        <v>564</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66</v>
      </c>
      <c r="AF33" s="212"/>
      <c r="AG33" s="212"/>
      <c r="AH33" s="212"/>
      <c r="AI33" s="211" t="s">
        <v>558</v>
      </c>
      <c r="AJ33" s="212"/>
      <c r="AK33" s="212"/>
      <c r="AL33" s="212"/>
      <c r="AM33" s="211" t="s">
        <v>558</v>
      </c>
      <c r="AN33" s="212"/>
      <c r="AO33" s="212"/>
      <c r="AP33" s="212"/>
      <c r="AQ33" s="333" t="s">
        <v>558</v>
      </c>
      <c r="AR33" s="200"/>
      <c r="AS33" s="200"/>
      <c r="AT33" s="334"/>
      <c r="AU33" s="212" t="s">
        <v>564</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105</v>
      </c>
      <c r="AF34" s="212"/>
      <c r="AG34" s="212"/>
      <c r="AH34" s="212"/>
      <c r="AI34" s="211" t="s">
        <v>558</v>
      </c>
      <c r="AJ34" s="212"/>
      <c r="AK34" s="212"/>
      <c r="AL34" s="212"/>
      <c r="AM34" s="211" t="s">
        <v>558</v>
      </c>
      <c r="AN34" s="212"/>
      <c r="AO34" s="212"/>
      <c r="AP34" s="212"/>
      <c r="AQ34" s="333" t="s">
        <v>558</v>
      </c>
      <c r="AR34" s="200"/>
      <c r="AS34" s="200"/>
      <c r="AT34" s="334"/>
      <c r="AU34" s="212" t="s">
        <v>564</v>
      </c>
      <c r="AV34" s="212"/>
      <c r="AW34" s="212"/>
      <c r="AX34" s="214"/>
    </row>
    <row r="35" spans="1:50" ht="23.25" customHeight="1">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30</v>
      </c>
      <c r="AV38" s="192"/>
      <c r="AW38" s="394" t="s">
        <v>300</v>
      </c>
      <c r="AX38" s="395"/>
    </row>
    <row r="39" spans="1:50" ht="23.25" customHeight="1">
      <c r="A39" s="399"/>
      <c r="B39" s="397"/>
      <c r="C39" s="397"/>
      <c r="D39" s="397"/>
      <c r="E39" s="397"/>
      <c r="F39" s="398"/>
      <c r="G39" s="560" t="s">
        <v>615</v>
      </c>
      <c r="H39" s="561"/>
      <c r="I39" s="561"/>
      <c r="J39" s="561"/>
      <c r="K39" s="561"/>
      <c r="L39" s="561"/>
      <c r="M39" s="561"/>
      <c r="N39" s="561"/>
      <c r="O39" s="562"/>
      <c r="P39" s="98" t="s">
        <v>565</v>
      </c>
      <c r="Q39" s="98"/>
      <c r="R39" s="98"/>
      <c r="S39" s="98"/>
      <c r="T39" s="98"/>
      <c r="U39" s="98"/>
      <c r="V39" s="98"/>
      <c r="W39" s="98"/>
      <c r="X39" s="99"/>
      <c r="Y39" s="467" t="s">
        <v>12</v>
      </c>
      <c r="Z39" s="527"/>
      <c r="AA39" s="528"/>
      <c r="AB39" s="457" t="s">
        <v>563</v>
      </c>
      <c r="AC39" s="457"/>
      <c r="AD39" s="457"/>
      <c r="AE39" s="211" t="s">
        <v>558</v>
      </c>
      <c r="AF39" s="212"/>
      <c r="AG39" s="212"/>
      <c r="AH39" s="212"/>
      <c r="AI39" s="211">
        <v>300</v>
      </c>
      <c r="AJ39" s="212"/>
      <c r="AK39" s="212"/>
      <c r="AL39" s="212"/>
      <c r="AM39" s="211">
        <v>400</v>
      </c>
      <c r="AN39" s="212"/>
      <c r="AO39" s="212"/>
      <c r="AP39" s="212"/>
      <c r="AQ39" s="333" t="s">
        <v>558</v>
      </c>
      <c r="AR39" s="200"/>
      <c r="AS39" s="200"/>
      <c r="AT39" s="334"/>
      <c r="AU39" s="212" t="s">
        <v>558</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563</v>
      </c>
      <c r="AC40" s="519"/>
      <c r="AD40" s="519"/>
      <c r="AE40" s="211" t="s">
        <v>558</v>
      </c>
      <c r="AF40" s="212"/>
      <c r="AG40" s="212"/>
      <c r="AH40" s="212"/>
      <c r="AI40" s="211">
        <v>550</v>
      </c>
      <c r="AJ40" s="212"/>
      <c r="AK40" s="212"/>
      <c r="AL40" s="212"/>
      <c r="AM40" s="211">
        <v>550</v>
      </c>
      <c r="AN40" s="212"/>
      <c r="AO40" s="212"/>
      <c r="AP40" s="212"/>
      <c r="AQ40" s="333" t="s">
        <v>558</v>
      </c>
      <c r="AR40" s="200"/>
      <c r="AS40" s="200"/>
      <c r="AT40" s="334"/>
      <c r="AU40" s="212" t="s">
        <v>558</v>
      </c>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558</v>
      </c>
      <c r="AF41" s="212"/>
      <c r="AG41" s="212"/>
      <c r="AH41" s="212"/>
      <c r="AI41" s="211">
        <v>55</v>
      </c>
      <c r="AJ41" s="212"/>
      <c r="AK41" s="212"/>
      <c r="AL41" s="212"/>
      <c r="AM41" s="211">
        <v>73</v>
      </c>
      <c r="AN41" s="212"/>
      <c r="AO41" s="212"/>
      <c r="AP41" s="212"/>
      <c r="AQ41" s="333" t="s">
        <v>558</v>
      </c>
      <c r="AR41" s="200"/>
      <c r="AS41" s="200"/>
      <c r="AT41" s="334"/>
      <c r="AU41" s="212" t="s">
        <v>558</v>
      </c>
      <c r="AV41" s="212"/>
      <c r="AW41" s="212"/>
      <c r="AX41" s="214"/>
    </row>
    <row r="42" spans="1:50" ht="23.25" customHeight="1">
      <c r="A42" s="219" t="s">
        <v>528</v>
      </c>
      <c r="B42" s="220"/>
      <c r="C42" s="220"/>
      <c r="D42" s="220"/>
      <c r="E42" s="220"/>
      <c r="F42" s="221"/>
      <c r="G42" s="225" t="s">
        <v>566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thickBo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4"/>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61.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86.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1</v>
      </c>
      <c r="AF101" s="212"/>
      <c r="AG101" s="212"/>
      <c r="AH101" s="213"/>
      <c r="AI101" s="211">
        <v>1</v>
      </c>
      <c r="AJ101" s="212"/>
      <c r="AK101" s="212"/>
      <c r="AL101" s="213"/>
      <c r="AM101" s="211">
        <v>1</v>
      </c>
      <c r="AN101" s="212"/>
      <c r="AO101" s="212"/>
      <c r="AP101" s="213"/>
      <c r="AQ101" s="211" t="s">
        <v>558</v>
      </c>
      <c r="AR101" s="212"/>
      <c r="AS101" s="212"/>
      <c r="AT101" s="213"/>
      <c r="AU101" s="211" t="s">
        <v>569</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1</v>
      </c>
      <c r="AF102" s="414"/>
      <c r="AG102" s="414"/>
      <c r="AH102" s="414"/>
      <c r="AI102" s="414">
        <v>1</v>
      </c>
      <c r="AJ102" s="414"/>
      <c r="AK102" s="414"/>
      <c r="AL102" s="414"/>
      <c r="AM102" s="414">
        <v>1</v>
      </c>
      <c r="AN102" s="414"/>
      <c r="AO102" s="414"/>
      <c r="AP102" s="414"/>
      <c r="AQ102" s="266" t="s">
        <v>558</v>
      </c>
      <c r="AR102" s="267"/>
      <c r="AS102" s="267"/>
      <c r="AT102" s="312"/>
      <c r="AU102" s="266" t="s">
        <v>570</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v>6478000</v>
      </c>
      <c r="AF116" s="414"/>
      <c r="AG116" s="414"/>
      <c r="AH116" s="414"/>
      <c r="AI116" s="414">
        <v>6496000</v>
      </c>
      <c r="AJ116" s="414"/>
      <c r="AK116" s="414"/>
      <c r="AL116" s="414"/>
      <c r="AM116" s="414">
        <v>6496000</v>
      </c>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7" t="s">
        <v>610</v>
      </c>
      <c r="AF117" s="547"/>
      <c r="AG117" s="547"/>
      <c r="AH117" s="547"/>
      <c r="AI117" s="547" t="s">
        <v>607</v>
      </c>
      <c r="AJ117" s="547"/>
      <c r="AK117" s="547"/>
      <c r="AL117" s="547"/>
      <c r="AM117" s="547" t="s">
        <v>572</v>
      </c>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577</v>
      </c>
      <c r="AR133" s="192"/>
      <c r="AS133" s="126" t="s">
        <v>356</v>
      </c>
      <c r="AT133" s="127"/>
      <c r="AU133" s="193" t="s">
        <v>577</v>
      </c>
      <c r="AV133" s="193"/>
      <c r="AW133" s="126" t="s">
        <v>300</v>
      </c>
      <c r="AX133" s="188"/>
    </row>
    <row r="134" spans="1:50" ht="39.75" customHeight="1">
      <c r="A134" s="182"/>
      <c r="B134" s="179"/>
      <c r="C134" s="173"/>
      <c r="D134" s="179"/>
      <c r="E134" s="173"/>
      <c r="F134" s="174"/>
      <c r="G134" s="97" t="s">
        <v>608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v>1</v>
      </c>
      <c r="AF134" s="200"/>
      <c r="AG134" s="200"/>
      <c r="AH134" s="200"/>
      <c r="AI134" s="199">
        <v>1</v>
      </c>
      <c r="AJ134" s="200"/>
      <c r="AK134" s="200"/>
      <c r="AL134" s="200"/>
      <c r="AM134" s="199">
        <v>1</v>
      </c>
      <c r="AN134" s="200"/>
      <c r="AO134" s="200"/>
      <c r="AP134" s="200"/>
      <c r="AQ134" s="199" t="s">
        <v>576</v>
      </c>
      <c r="AR134" s="200"/>
      <c r="AS134" s="200"/>
      <c r="AT134" s="200"/>
      <c r="AU134" s="199" t="s">
        <v>577</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v>1</v>
      </c>
      <c r="AF135" s="200"/>
      <c r="AG135" s="200"/>
      <c r="AH135" s="200"/>
      <c r="AI135" s="199">
        <v>1</v>
      </c>
      <c r="AJ135" s="200"/>
      <c r="AK135" s="200"/>
      <c r="AL135" s="200"/>
      <c r="AM135" s="199">
        <v>1</v>
      </c>
      <c r="AN135" s="200"/>
      <c r="AO135" s="200"/>
      <c r="AP135" s="200"/>
      <c r="AQ135" s="199" t="s">
        <v>577</v>
      </c>
      <c r="AR135" s="200"/>
      <c r="AS135" s="200"/>
      <c r="AT135" s="200"/>
      <c r="AU135" s="199" t="s">
        <v>576</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t="s">
        <v>581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564</v>
      </c>
      <c r="AF432" s="193"/>
      <c r="AG432" s="126" t="s">
        <v>356</v>
      </c>
      <c r="AH432" s="127"/>
      <c r="AI432" s="149"/>
      <c r="AJ432" s="149"/>
      <c r="AK432" s="149"/>
      <c r="AL432" s="147"/>
      <c r="AM432" s="149"/>
      <c r="AN432" s="149"/>
      <c r="AO432" s="149"/>
      <c r="AP432" s="147"/>
      <c r="AQ432" s="589" t="s">
        <v>570</v>
      </c>
      <c r="AR432" s="193"/>
      <c r="AS432" s="126" t="s">
        <v>356</v>
      </c>
      <c r="AT432" s="127"/>
      <c r="AU432" s="193" t="s">
        <v>570</v>
      </c>
      <c r="AV432" s="193"/>
      <c r="AW432" s="126" t="s">
        <v>300</v>
      </c>
      <c r="AX432" s="188"/>
    </row>
    <row r="433" spans="1:50" ht="23.25" hidden="1" customHeight="1">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558</v>
      </c>
      <c r="AF433" s="200"/>
      <c r="AG433" s="200"/>
      <c r="AH433" s="200"/>
      <c r="AI433" s="333" t="s">
        <v>558</v>
      </c>
      <c r="AJ433" s="200"/>
      <c r="AK433" s="200"/>
      <c r="AL433" s="200"/>
      <c r="AM433" s="333" t="s">
        <v>558</v>
      </c>
      <c r="AN433" s="200"/>
      <c r="AO433" s="200"/>
      <c r="AP433" s="334"/>
      <c r="AQ433" s="333" t="s">
        <v>558</v>
      </c>
      <c r="AR433" s="200"/>
      <c r="AS433" s="200"/>
      <c r="AT433" s="334"/>
      <c r="AU433" s="200" t="s">
        <v>558</v>
      </c>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558</v>
      </c>
      <c r="AF434" s="200"/>
      <c r="AG434" s="200"/>
      <c r="AH434" s="334"/>
      <c r="AI434" s="333" t="s">
        <v>558</v>
      </c>
      <c r="AJ434" s="200"/>
      <c r="AK434" s="200"/>
      <c r="AL434" s="200"/>
      <c r="AM434" s="333" t="s">
        <v>558</v>
      </c>
      <c r="AN434" s="200"/>
      <c r="AO434" s="200"/>
      <c r="AP434" s="334"/>
      <c r="AQ434" s="333" t="s">
        <v>558</v>
      </c>
      <c r="AR434" s="200"/>
      <c r="AS434" s="200"/>
      <c r="AT434" s="334"/>
      <c r="AU434" s="200" t="s">
        <v>558</v>
      </c>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558</v>
      </c>
      <c r="AF435" s="200"/>
      <c r="AG435" s="200"/>
      <c r="AH435" s="334"/>
      <c r="AI435" s="333" t="s">
        <v>558</v>
      </c>
      <c r="AJ435" s="200"/>
      <c r="AK435" s="200"/>
      <c r="AL435" s="200"/>
      <c r="AM435" s="333" t="s">
        <v>558</v>
      </c>
      <c r="AN435" s="200"/>
      <c r="AO435" s="200"/>
      <c r="AP435" s="334"/>
      <c r="AQ435" s="333" t="s">
        <v>558</v>
      </c>
      <c r="AR435" s="200"/>
      <c r="AS435" s="200"/>
      <c r="AT435" s="334"/>
      <c r="AU435" s="200" t="s">
        <v>558</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564</v>
      </c>
      <c r="AF437" s="193"/>
      <c r="AG437" s="126" t="s">
        <v>356</v>
      </c>
      <c r="AH437" s="127"/>
      <c r="AI437" s="149"/>
      <c r="AJ437" s="149"/>
      <c r="AK437" s="149"/>
      <c r="AL437" s="147"/>
      <c r="AM437" s="149"/>
      <c r="AN437" s="149"/>
      <c r="AO437" s="149"/>
      <c r="AP437" s="147"/>
      <c r="AQ437" s="589" t="s">
        <v>570</v>
      </c>
      <c r="AR437" s="193"/>
      <c r="AS437" s="126" t="s">
        <v>356</v>
      </c>
      <c r="AT437" s="127"/>
      <c r="AU437" s="193" t="s">
        <v>564</v>
      </c>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t="s">
        <v>580</v>
      </c>
      <c r="AC438" s="206"/>
      <c r="AD438" s="206"/>
      <c r="AE438" s="333" t="s">
        <v>558</v>
      </c>
      <c r="AF438" s="200"/>
      <c r="AG438" s="200"/>
      <c r="AH438" s="200"/>
      <c r="AI438" s="333" t="s">
        <v>558</v>
      </c>
      <c r="AJ438" s="200"/>
      <c r="AK438" s="200"/>
      <c r="AL438" s="200"/>
      <c r="AM438" s="333" t="s">
        <v>558</v>
      </c>
      <c r="AN438" s="200"/>
      <c r="AO438" s="200"/>
      <c r="AP438" s="334"/>
      <c r="AQ438" s="333" t="s">
        <v>558</v>
      </c>
      <c r="AR438" s="200"/>
      <c r="AS438" s="200"/>
      <c r="AT438" s="334"/>
      <c r="AU438" s="200" t="s">
        <v>558</v>
      </c>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580</v>
      </c>
      <c r="AC439" s="198"/>
      <c r="AD439" s="198"/>
      <c r="AE439" s="333" t="s">
        <v>558</v>
      </c>
      <c r="AF439" s="200"/>
      <c r="AG439" s="200"/>
      <c r="AH439" s="334"/>
      <c r="AI439" s="333" t="s">
        <v>558</v>
      </c>
      <c r="AJ439" s="200"/>
      <c r="AK439" s="200"/>
      <c r="AL439" s="200"/>
      <c r="AM439" s="333" t="s">
        <v>558</v>
      </c>
      <c r="AN439" s="200"/>
      <c r="AO439" s="200"/>
      <c r="AP439" s="334"/>
      <c r="AQ439" s="333" t="s">
        <v>558</v>
      </c>
      <c r="AR439" s="200"/>
      <c r="AS439" s="200"/>
      <c r="AT439" s="334"/>
      <c r="AU439" s="200" t="s">
        <v>558</v>
      </c>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558</v>
      </c>
      <c r="AF440" s="200"/>
      <c r="AG440" s="200"/>
      <c r="AH440" s="334"/>
      <c r="AI440" s="333" t="s">
        <v>558</v>
      </c>
      <c r="AJ440" s="200"/>
      <c r="AK440" s="200"/>
      <c r="AL440" s="200"/>
      <c r="AM440" s="333" t="s">
        <v>558</v>
      </c>
      <c r="AN440" s="200"/>
      <c r="AO440" s="200"/>
      <c r="AP440" s="334"/>
      <c r="AQ440" s="333" t="s">
        <v>558</v>
      </c>
      <c r="AR440" s="200"/>
      <c r="AS440" s="200"/>
      <c r="AT440" s="334"/>
      <c r="AU440" s="200" t="s">
        <v>558</v>
      </c>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570</v>
      </c>
      <c r="AF457" s="193"/>
      <c r="AG457" s="126" t="s">
        <v>356</v>
      </c>
      <c r="AH457" s="127"/>
      <c r="AI457" s="149"/>
      <c r="AJ457" s="149"/>
      <c r="AK457" s="149"/>
      <c r="AL457" s="147"/>
      <c r="AM457" s="149"/>
      <c r="AN457" s="149"/>
      <c r="AO457" s="149"/>
      <c r="AP457" s="147"/>
      <c r="AQ457" s="589" t="s">
        <v>570</v>
      </c>
      <c r="AR457" s="193"/>
      <c r="AS457" s="126" t="s">
        <v>356</v>
      </c>
      <c r="AT457" s="127"/>
      <c r="AU457" s="193" t="s">
        <v>570</v>
      </c>
      <c r="AV457" s="193"/>
      <c r="AW457" s="126" t="s">
        <v>300</v>
      </c>
      <c r="AX457" s="188"/>
    </row>
    <row r="458" spans="1:50" ht="23.25" hidden="1" customHeight="1">
      <c r="A458" s="182"/>
      <c r="B458" s="179"/>
      <c r="C458" s="173"/>
      <c r="D458" s="179"/>
      <c r="E458" s="335"/>
      <c r="F458" s="336"/>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580</v>
      </c>
      <c r="AC458" s="206"/>
      <c r="AD458" s="206"/>
      <c r="AE458" s="333" t="s">
        <v>558</v>
      </c>
      <c r="AF458" s="200"/>
      <c r="AG458" s="200"/>
      <c r="AH458" s="200"/>
      <c r="AI458" s="333" t="s">
        <v>558</v>
      </c>
      <c r="AJ458" s="200"/>
      <c r="AK458" s="200"/>
      <c r="AL458" s="200"/>
      <c r="AM458" s="333" t="s">
        <v>558</v>
      </c>
      <c r="AN458" s="200"/>
      <c r="AO458" s="200"/>
      <c r="AP458" s="334"/>
      <c r="AQ458" s="333" t="s">
        <v>558</v>
      </c>
      <c r="AR458" s="200"/>
      <c r="AS458" s="200"/>
      <c r="AT458" s="334"/>
      <c r="AU458" s="200" t="s">
        <v>558</v>
      </c>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580</v>
      </c>
      <c r="AC459" s="198"/>
      <c r="AD459" s="198"/>
      <c r="AE459" s="333" t="s">
        <v>558</v>
      </c>
      <c r="AF459" s="200"/>
      <c r="AG459" s="200"/>
      <c r="AH459" s="334"/>
      <c r="AI459" s="333" t="s">
        <v>558</v>
      </c>
      <c r="AJ459" s="200"/>
      <c r="AK459" s="200"/>
      <c r="AL459" s="200"/>
      <c r="AM459" s="333" t="s">
        <v>558</v>
      </c>
      <c r="AN459" s="200"/>
      <c r="AO459" s="200"/>
      <c r="AP459" s="334"/>
      <c r="AQ459" s="333" t="s">
        <v>558</v>
      </c>
      <c r="AR459" s="200"/>
      <c r="AS459" s="200"/>
      <c r="AT459" s="334"/>
      <c r="AU459" s="200" t="s">
        <v>558</v>
      </c>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558</v>
      </c>
      <c r="AF460" s="200"/>
      <c r="AG460" s="200"/>
      <c r="AH460" s="334"/>
      <c r="AI460" s="333" t="s">
        <v>558</v>
      </c>
      <c r="AJ460" s="200"/>
      <c r="AK460" s="200"/>
      <c r="AL460" s="200"/>
      <c r="AM460" s="333" t="s">
        <v>558</v>
      </c>
      <c r="AN460" s="200"/>
      <c r="AO460" s="200"/>
      <c r="AP460" s="334"/>
      <c r="AQ460" s="333" t="s">
        <v>558</v>
      </c>
      <c r="AR460" s="200"/>
      <c r="AS460" s="200"/>
      <c r="AT460" s="334"/>
      <c r="AU460" s="200" t="s">
        <v>558</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t="s">
        <v>581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0"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557</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557</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49.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557</v>
      </c>
      <c r="AE704" s="782"/>
      <c r="AF704" s="782"/>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587</v>
      </c>
      <c r="AE705" s="714"/>
      <c r="AF705" s="714"/>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71.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557</v>
      </c>
      <c r="AE708" s="604"/>
      <c r="AF708" s="604"/>
      <c r="AG708" s="741" t="s">
        <v>589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591</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557</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587</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587</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72.7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557</v>
      </c>
      <c r="AE715" s="604"/>
      <c r="AF715" s="655"/>
      <c r="AG715" s="741" t="s">
        <v>593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587</v>
      </c>
      <c r="AE716" s="626"/>
      <c r="AF716" s="626"/>
      <c r="AG716" s="94" t="s">
        <v>558</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594</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557</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587</v>
      </c>
      <c r="AE719" s="604"/>
      <c r="AF719" s="604"/>
      <c r="AG719" s="118" t="s">
        <v>588</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596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90" customHeight="1" thickBot="1">
      <c r="A735" s="789" t="s">
        <v>616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600</v>
      </c>
      <c r="F737" s="986"/>
      <c r="G737" s="986"/>
      <c r="H737" s="986"/>
      <c r="I737" s="986"/>
      <c r="J737" s="986"/>
      <c r="K737" s="986"/>
      <c r="L737" s="986"/>
      <c r="M737" s="986"/>
      <c r="N737" s="358" t="s">
        <v>358</v>
      </c>
      <c r="O737" s="358"/>
      <c r="P737" s="358"/>
      <c r="Q737" s="358"/>
      <c r="R737" s="986" t="s">
        <v>599</v>
      </c>
      <c r="S737" s="986"/>
      <c r="T737" s="986"/>
      <c r="U737" s="986"/>
      <c r="V737" s="986"/>
      <c r="W737" s="986"/>
      <c r="X737" s="986"/>
      <c r="Y737" s="986"/>
      <c r="Z737" s="986"/>
      <c r="AA737" s="358" t="s">
        <v>359</v>
      </c>
      <c r="AB737" s="358"/>
      <c r="AC737" s="358"/>
      <c r="AD737" s="358"/>
      <c r="AE737" s="986" t="s">
        <v>598</v>
      </c>
      <c r="AF737" s="986"/>
      <c r="AG737" s="986"/>
      <c r="AH737" s="986"/>
      <c r="AI737" s="986"/>
      <c r="AJ737" s="986"/>
      <c r="AK737" s="986"/>
      <c r="AL737" s="986"/>
      <c r="AM737" s="986"/>
      <c r="AN737" s="358" t="s">
        <v>360</v>
      </c>
      <c r="AO737" s="358"/>
      <c r="AP737" s="358"/>
      <c r="AQ737" s="358"/>
      <c r="AR737" s="987" t="s">
        <v>601</v>
      </c>
      <c r="AS737" s="988"/>
      <c r="AT737" s="988"/>
      <c r="AU737" s="988"/>
      <c r="AV737" s="988"/>
      <c r="AW737" s="988"/>
      <c r="AX737" s="989"/>
      <c r="AY737" s="89"/>
      <c r="AZ737" s="89"/>
    </row>
    <row r="738" spans="1:52" ht="24.75" customHeight="1">
      <c r="A738" s="990" t="s">
        <v>361</v>
      </c>
      <c r="B738" s="203"/>
      <c r="C738" s="203"/>
      <c r="D738" s="204"/>
      <c r="E738" s="986" t="s">
        <v>602</v>
      </c>
      <c r="F738" s="986"/>
      <c r="G738" s="986"/>
      <c r="H738" s="986"/>
      <c r="I738" s="986"/>
      <c r="J738" s="986"/>
      <c r="K738" s="986"/>
      <c r="L738" s="986"/>
      <c r="M738" s="986"/>
      <c r="N738" s="358" t="s">
        <v>362</v>
      </c>
      <c r="O738" s="358"/>
      <c r="P738" s="358"/>
      <c r="Q738" s="358"/>
      <c r="R738" s="986" t="s">
        <v>603</v>
      </c>
      <c r="S738" s="986"/>
      <c r="T738" s="986"/>
      <c r="U738" s="986"/>
      <c r="V738" s="986"/>
      <c r="W738" s="986"/>
      <c r="X738" s="986"/>
      <c r="Y738" s="986"/>
      <c r="Z738" s="986"/>
      <c r="AA738" s="358" t="s">
        <v>482</v>
      </c>
      <c r="AB738" s="358"/>
      <c r="AC738" s="358"/>
      <c r="AD738" s="358"/>
      <c r="AE738" s="986" t="s">
        <v>604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611</v>
      </c>
      <c r="F739" s="998"/>
      <c r="G739" s="998"/>
      <c r="H739" s="91" t="str">
        <f>IF(E739="", "", "(")</f>
        <v>(</v>
      </c>
      <c r="I739" s="981" t="s">
        <v>484</v>
      </c>
      <c r="J739" s="981"/>
      <c r="K739" s="91" t="str">
        <f>IF(OR(I739="　", I739=""), "", "-")</f>
        <v/>
      </c>
      <c r="L739" s="982">
        <v>234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612</v>
      </c>
      <c r="H781" s="670"/>
      <c r="I781" s="670"/>
      <c r="J781" s="670"/>
      <c r="K781" s="671"/>
      <c r="L781" s="663" t="s">
        <v>613</v>
      </c>
      <c r="M781" s="664"/>
      <c r="N781" s="664"/>
      <c r="O781" s="664"/>
      <c r="P781" s="664"/>
      <c r="Q781" s="664"/>
      <c r="R781" s="664"/>
      <c r="S781" s="664"/>
      <c r="T781" s="664"/>
      <c r="U781" s="664"/>
      <c r="V781" s="664"/>
      <c r="W781" s="664"/>
      <c r="X781" s="665"/>
      <c r="Y781" s="384">
        <v>6.5</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40" t="s">
        <v>605</v>
      </c>
      <c r="D837" s="340"/>
      <c r="E837" s="340"/>
      <c r="F837" s="340"/>
      <c r="G837" s="340"/>
      <c r="H837" s="340"/>
      <c r="I837" s="340"/>
      <c r="J837" s="341"/>
      <c r="K837" s="342"/>
      <c r="L837" s="342"/>
      <c r="M837" s="342"/>
      <c r="N837" s="342"/>
      <c r="O837" s="342"/>
      <c r="P837" s="343" t="s">
        <v>606</v>
      </c>
      <c r="Q837" s="343"/>
      <c r="R837" s="343"/>
      <c r="S837" s="343"/>
      <c r="T837" s="343"/>
      <c r="U837" s="343"/>
      <c r="V837" s="343"/>
      <c r="W837" s="343"/>
      <c r="X837" s="343"/>
      <c r="Y837" s="344">
        <v>6.5</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5:AJ17 P13:AX13 AR15:AX15">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E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3:V23">
    <cfRule type="expression" dxfId="709" priority="9">
      <formula>IF(RIGHT(TEXT(P23,"0.#"),1)=".",FALSE,TRUE)</formula>
    </cfRule>
    <cfRule type="expression" dxfId="708" priority="10">
      <formula>IF(RIGHT(TEXT(P23,"0.#"),1)=".",TRUE,FALSE)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Normal="75" zoomScaleSheetLayoutView="100" zoomScalePageLayoutView="70" workbookViewId="0">
      <selection activeCell="C22" sqref="C22:I22"/>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0" t="s">
        <v>618</v>
      </c>
      <c r="C2" s="1060"/>
      <c r="D2" s="1060"/>
      <c r="E2" s="1060"/>
    </row>
    <row r="3" spans="1:5" ht="15" thickBot="1">
      <c r="A3" s="58"/>
      <c r="B3" s="1061"/>
      <c r="C3" s="1061"/>
      <c r="D3" s="1061"/>
      <c r="E3" s="1061"/>
    </row>
    <row r="4" spans="1:5">
      <c r="B4" s="1062" t="s">
        <v>619</v>
      </c>
      <c r="C4" s="1063"/>
      <c r="D4" s="1063"/>
      <c r="E4" s="1064"/>
    </row>
    <row r="5" spans="1:5" ht="13.5" customHeight="1">
      <c r="B5" s="1065" t="s">
        <v>620</v>
      </c>
      <c r="C5" s="1066" t="s">
        <v>621</v>
      </c>
      <c r="D5" s="1067" t="s">
        <v>622</v>
      </c>
      <c r="E5" s="1068" t="s">
        <v>623</v>
      </c>
    </row>
    <row r="6" spans="1:5" ht="27" customHeight="1">
      <c r="B6" s="1069" t="s">
        <v>624</v>
      </c>
      <c r="C6" s="1070" t="s">
        <v>625</v>
      </c>
      <c r="D6" s="1071"/>
      <c r="E6" s="1072"/>
    </row>
    <row r="7" spans="1:5" ht="81">
      <c r="B7" s="1073" t="s">
        <v>626</v>
      </c>
      <c r="C7" s="1074" t="s">
        <v>627</v>
      </c>
      <c r="D7" s="1075" t="s">
        <v>628</v>
      </c>
      <c r="E7" s="1076" t="s">
        <v>629</v>
      </c>
    </row>
    <row r="8" spans="1:5" ht="14.25" thickBot="1">
      <c r="B8" s="1077" t="s">
        <v>630</v>
      </c>
      <c r="C8" s="1078" t="s">
        <v>631</v>
      </c>
      <c r="D8" s="1079"/>
      <c r="E8" s="1080"/>
    </row>
  </sheetData>
  <mergeCells count="5">
    <mergeCell ref="B2:E2"/>
    <mergeCell ref="B4:E4"/>
    <mergeCell ref="D5:D6"/>
    <mergeCell ref="E5:E6"/>
    <mergeCell ref="D7:D8"/>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2018-05-28T03:25:47Z</cp:lastPrinted>
  <dcterms:created xsi:type="dcterms:W3CDTF">2012-03-13T00:50:25Z</dcterms:created>
  <dcterms:modified xsi:type="dcterms:W3CDTF">2018-07-12T01:36:52Z</dcterms:modified>
</cp:coreProperties>
</file>