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<sst xmlns="http://schemas.openxmlformats.org/spreadsheetml/2006/main" count="2840" uniqueCount="631">
  <si>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</si>
  <si>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</si>
  <si>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</si>
  <si>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</si>
  <si>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</si>
  <si>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</si>
  <si>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</si>
  <si>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</si>
  <si>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</si>
  <si>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</si>
  <si>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</si>
  <si>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</si>
  <si>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</si>
  <si>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</si>
  <si>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</si>
  <si>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</si>
  <si>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</si>
  <si>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</si>
  <si>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</si>
  <si>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</si>
  <si>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</si>
  <si>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</si>
  <si>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</si>
  <si>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</si>
  <si>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</si>
  <si>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</si>
  <si>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</si>
  <si>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</si>
  <si>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</si>
  <si>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</si>
  <si>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</si>
  <si>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</si>
  <si>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</si>
  <si>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</si>
  <si>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</si>
  <si>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</si>
  <si>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</si>
  <si>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</si>
  <si>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</si>
  <si>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</si>
  <si>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</si>
  <si>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</si>
  <si>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</si>
  <si>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</si>
  <si>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</si>
  <si>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</si>
  <si>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</si>
  <si>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</si>
  <si>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</si>
  <si>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</si>
  <si>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</si>
  <si>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</si>
  <si>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</si>
  <si>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</si>
  <si>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</si>
  <si>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</si>
  <si>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</si>
  <si>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</si>
  <si>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</si>
  <si>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</si>
  <si>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</si>
  <si>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</si>
  <si>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</si>
  <si>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</si>
  <si>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</si>
  <si>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</si>
  <si>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</si>
  <si>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</si>
  <si>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</si>
  <si>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</si>
  <si>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</si>
  <si>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</si>
  <si>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</si>
  <si>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</si>
  <si>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</si>
  <si>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</si>
  <si>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</si>
  <si>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</si>
  <si>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</si>
  <si>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</si>
  <si>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</si>
  <si>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</si>
  <si>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</si>
  <si>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</si>
  <si>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</si>
  <si>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</si>
  <si>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</si>
  <si>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</si>
  <si>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</si>
  <si>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</si>
  <si>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</si>
  <si>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</si>
  <si>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</si>
  <si>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</si>
  <si>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</si>
  <si>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</si>
  <si>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</si>
  <si>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</si>
  <si>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</si>
  <si>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</si>
  <si>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</si>
  <si>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</si>
  <si>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</si>
  <si>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</si>
  <si>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</si>
  <si>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</si>
  <si>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</si>
  <si>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</si>
  <si>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</si>
  <si>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</si>
  <si>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</si>
  <si>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</si>
  <si>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</si>
  <si>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</si>
  <si>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</si>
  <si>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</si>
  <si>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</si>
  <si>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</si>
  <si>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</si>
  <si>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</si>
  <si>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</si>
  <si>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</si>
  <si>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</si>
  <si>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</si>
  <si>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</si>
  <si>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</si>
  <si>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</si>
  <si>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</si>
  <si>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</si>
  <si>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</si>
  <si>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</si>
  <si>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</si>
  <si>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</si>
  <si>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</si>
  <si>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</si>
  <si>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</si>
  <si>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</si>
  <si>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</si>
  <si>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</si>
  <si>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</si>
  <si>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</si>
  <si>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</si>
  <si>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</si>
  <si>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</si>
  <si>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</si>
  <si>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</si>
  <si>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</si>
  <si>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</si>
  <si>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</si>
  <si>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</si>
  <si>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</si>
  <si>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</si>
  <si>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</si>
  <si>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</si>
  <si>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</si>
  <si>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</si>
  <si>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</si>
  <si>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</si>
  <si>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</si>
  <si>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</si>
  <si>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</si>
  <si>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</si>
  <si>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</si>
  <si>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</si>
  <si>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</si>
  <si>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</si>
  <si>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</si>
  <si>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</si>
  <si>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</si>
  <si>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</si>
  <si>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</si>
  <si>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</si>
  <si>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</si>
  <si>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</si>
  <si>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</si>
  <si>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</si>
  <si>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</si>
  <si>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</si>
  <si>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</si>
  <si>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</si>
  <si>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</si>
  <si>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</si>
  <si>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</si>
  <si>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</si>
  <si>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</si>
  <si>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</si>
  <si>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</si>
  <si>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</si>
  <si>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</si>
  <si>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</si>
  <si>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</si>
  <si>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</si>
  <si>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</si>
  <si>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</si>
  <si>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</si>
  <si>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</si>
  <si>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</si>
  <si>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</si>
  <si>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</si>
  <si>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</si>
  <si>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</si>
  <si>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</si>
  <si>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</si>
  <si>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</si>
  <si>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</si>
  <si>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</si>
  <si>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</si>
  <si>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</si>
  <si>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</si>
  <si>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</si>
  <si>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</si>
  <si>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</si>
  <si>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</si>
  <si>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</si>
  <si>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</si>
  <si>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</si>
  <si>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</si>
  <si>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</si>
  <si>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</si>
  <si>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</si>
  <si>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</si>
  <si>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</si>
  <si>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</si>
  <si>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</si>
  <si>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</si>
  <si>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</si>
  <si>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</si>
  <si>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</si>
  <si>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</si>
  <si>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</si>
  <si>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</si>
  <si>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</si>
  <si>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</si>
  <si>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</si>
  <si>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</si>
  <si>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</si>
  <si>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</si>
  <si>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</si>
  <si>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</si>
  <si>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</si>
  <si>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</si>
  <si>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</si>
  <si>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</si>
  <si>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</si>
  <si>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</si>
  <si>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</si>
  <si>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</si>
  <si>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</si>
  <si>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</si>
  <si>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</si>
  <si>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</si>
  <si>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</si>
  <si>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</si>
  <si>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</si>
  <si>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</si>
  <si>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</si>
  <si>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</si>
  <si>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</si>
  <si>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</si>
  <si>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</si>
  <si>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</si>
  <si>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</si>
  <si>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</si>
  <si>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</si>
  <si>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</si>
  <si>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</si>
  <si>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</si>
  <si>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</si>
  <si>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</si>
  <si>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</si>
  <si>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</si>
  <si>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</si>
  <si>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</si>
  <si>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</si>
  <si>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</si>
  <si>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</si>
  <si>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</si>
  <si>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</si>
  <si>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</si>
  <si>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</si>
  <si>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</si>
  <si>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</si>
  <si>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</si>
  <si>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</si>
  <si>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</si>
  <si>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</si>
  <si>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</si>
  <si>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</si>
  <si>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</si>
  <si>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</si>
  <si>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</si>
  <si>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</si>
  <si>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</si>
  <si>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</si>
  <si>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</si>
  <si>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</si>
  <si>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</si>
  <si>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</si>
  <si>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</si>
  <si>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</si>
  <si>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</si>
  <si>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</si>
  <si>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</si>
  <si>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</si>
  <si>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</si>
  <si>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</si>
  <si>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</si>
  <si>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</si>
  <si>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</si>
  <si>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</si>
  <si>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</si>
  <si>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</si>
  <si>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</si>
  <si>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</si>
  <si>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</si>
  <si>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</si>
  <si>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</si>
  <si>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</si>
  <si>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</si>
  <si>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</si>
  <si>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</si>
  <si>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</si>
  <si>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</si>
  <si>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</si>
  <si>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</si>
  <si>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</si>
  <si>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</si>
  <si>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</si>
  <si>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</si>
  <si>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</si>
  <si>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</si>
  <si>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</si>
  <si>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</si>
  <si>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</si>
  <si>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</si>
  <si>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</si>
  <si>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</si>
  <si>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</si>
  <si>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</si>
  <si>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</si>
  <si>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</si>
  <si>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</si>
  <si>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</si>
  <si>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</si>
  <si>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</si>
  <si>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</si>
  <si>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</si>
  <si>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</si>
  <si>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</si>
  <si>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</si>
  <si>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</si>
  <si>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</si>
  <si>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</si>
  <si>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</si>
  <si>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</si>
  <si>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</si>
  <si>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</si>
  <si>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</si>
  <si>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</si>
  <si>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</si>
  <si>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</si>
  <si>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</si>
  <si>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</si>
  <si>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</si>
  <si>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</si>
  <si>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</si>
  <si>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</si>
  <si>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</si>
  <si>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</si>
  <si>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</si>
  <si>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</si>
  <si>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</si>
  <si>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</si>
  <si>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</si>
  <si>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</si>
  <si>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</si>
  <si>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</si>
  <si>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</si>
  <si>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</si>
  <si>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</si>
  <si>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</si>
  <si>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</si>
  <si>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</si>
  <si>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</si>
  <si>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</si>
  <si>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</si>
  <si>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</si>
  <si>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</si>
  <si>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</si>
  <si>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</si>
  <si>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</si>
  <si>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</si>
  <si>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</si>
  <si>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</si>
  <si>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</si>
  <si>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</si>
  <si>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</si>
  <si>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</si>
  <si>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</si>
  <si>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</si>
  <si>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</si>
  <si>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</si>
  <si>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</si>
  <si>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</si>
  <si>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</si>
  <si>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</si>
  <si>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</si>
  <si>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</si>
  <si>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</si>
  <si>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</si>
  <si>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</si>
  <si>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</si>
  <si>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</si>
  <si>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</si>
  <si>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</si>
  <si>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</si>
  <si>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</si>
  <si>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</si>
  <si>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</si>
  <si>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</si>
  <si>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</si>
  <si>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</si>
  <si>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</si>
  <si>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</si>
  <si>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</si>
  <si>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</si>
  <si>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</si>
  <si>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</si>
  <si>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</si>
  <si>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</si>
  <si>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</si>
  <si>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</si>
  <si>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</si>
  <si>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</si>
  <si>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</si>
  <si>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</si>
  <si>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</si>
  <si>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</si>
  <si>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</si>
  <si>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</si>
  <si>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</si>
  <si>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</si>
  <si>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</si>
  <si>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</si>
  <si>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</si>
  <si>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</si>
  <si>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</si>
  <si>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</si>
  <si>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</si>
  <si>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</si>
  <si>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</si>
  <si>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</si>
  <si>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</si>
  <si>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</si>
  <si>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</si>
  <si>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</si>
  <si>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</si>
  <si>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</si>
  <si>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</si>
  <si>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</si>
  <si>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</si>
  <si>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</si>
  <si>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</si>
  <si>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</si>
  <si>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</si>
  <si>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</si>
  <si>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</si>
  <si>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</si>
  <si>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</si>
  <si>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</si>
  <si>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</si>
  <si>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</si>
  <si>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</si>
  <si>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</si>
  <si>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</si>
  <si>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</si>
  <si>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</si>
  <si>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</si>
  <si>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</si>
  <si>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</si>
  <si>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</si>
  <si>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</si>
  <si>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</si>
  <si>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</si>
  <si>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</si>
  <si>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</si>
  <si>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</si>
  <si>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</si>
  <si>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</si>
  <si>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</si>
  <si>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</si>
  <si>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</si>
  <si>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</si>
  <si>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</si>
  <si>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</si>
  <si>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</si>
  <si>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</si>
  <si>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</si>
  <si>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</si>
  <si>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</si>
  <si>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</si>
  <si>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</si>
  <si>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</si>
  <si>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</si>
  <si>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</si>
  <si>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</si>
  <si>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</si>
  <si>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</si>
  <si>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</si>
  <si>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</si>
  <si>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</si>
  <si>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</si>
  <si>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</si>
  <si>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</si>
  <si>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</si>
  <si>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</si>
  <si>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</si>
  <si>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</si>
  <si>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</si>
  <si>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</si>
  <si>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</si>
  <si>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</si>
  <si>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</si>
  <si>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</si>
  <si>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</si>
  <si>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</si>
  <si>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</si>
  <si>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</si>
  <si>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</si>
  <si>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</si>
  <si>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</si>
  <si>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</si>
  <si>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</si>
  <si>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</si>
  <si>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</si>
  <si>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</si>
  <si>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</si>
  <si>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</si>
  <si>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</si>
  <si>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</si>
  <si>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</si>
  <si>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</si>
  <si>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</si>
  <si>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</si>
  <si>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</si>
  <si>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</si>
  <si>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</si>
  <si>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</si>
  <si>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</si>
  <si>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</si>
  <si>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欧州安全保障協力機構軍備管理・軍縮会合（OSCE）拠出金</t>
    <phoneticPr fontId="6"/>
  </si>
  <si>
    <t>欧州局</t>
    <rPh sb="0" eb="3">
      <t>オウシュウキョク</t>
    </rPh>
    <phoneticPr fontId="6"/>
  </si>
  <si>
    <t>政策課</t>
    <rPh sb="0" eb="3">
      <t>セイサクカ</t>
    </rPh>
    <phoneticPr fontId="6"/>
  </si>
  <si>
    <t>田口　精一郎</t>
    <rPh sb="0" eb="2">
      <t>タグチ</t>
    </rPh>
    <rPh sb="3" eb="6">
      <t>セイイチロウ</t>
    </rPh>
    <phoneticPr fontId="6"/>
  </si>
  <si>
    <t>外務省</t>
    <rPh sb="0" eb="3">
      <t>ガイムショウ</t>
    </rPh>
    <phoneticPr fontId="6"/>
  </si>
  <si>
    <t>外務省設置法第四条第三項</t>
    <phoneticPr fontId="6"/>
  </si>
  <si>
    <t>OSCE事務局からの要請</t>
    <phoneticPr fontId="6"/>
  </si>
  <si>
    <t>世界最大の地域安全保障機構であるＯＳＣＥは，５７か国が加盟し，我が国を含む１１か国がパートナー国となっている。ＯＳＣＥは，大使級の定期的な対話の場を提供し信頼醸成の分野で成果を上げており軍事面のみならず，経済・環境及び人権・民主主義面においても選挙監視や各種プロジェクトを実施しているところ，我が国の外交姿勢と整合的なプロジェクトを支援し，地域の安全保障環境の改善に貢献する。</t>
    <phoneticPr fontId="6"/>
  </si>
  <si>
    <t>ＯＳＣＥは，冷戦終焉後，特に民主主義と法の支配の確立が地域の安全保障上不可欠であるとの考えの下，アフガニスタン及び中央アジアにおいて多くのプロジェクトを実施し，その実績は国際社会においても高く評価されている。我が国は，分野的にも地域的にも幅広いＯＳＣＥプロジェクトの中から国境管理プロジェクトや女性の社会進出支援プロジェクト等を中心とする我が国の政策に合致し，かつ費用対効果の高い適切な案件を支援している。最近ではウクライナにおけるＯＳＣＥ特別監視団に支援し，国際的な平和と安定に貢献している。</t>
    <phoneticPr fontId="6"/>
  </si>
  <si>
    <t>○</t>
  </si>
  <si>
    <t>-</t>
    <phoneticPr fontId="6"/>
  </si>
  <si>
    <t>-</t>
    <phoneticPr fontId="6"/>
  </si>
  <si>
    <t>-</t>
    <phoneticPr fontId="6"/>
  </si>
  <si>
    <t>事業費</t>
    <rPh sb="0" eb="3">
      <t>ジギョウヒ</t>
    </rPh>
    <phoneticPr fontId="6"/>
  </si>
  <si>
    <t>拠出金によって実施されたプログラムの数</t>
    <phoneticPr fontId="6"/>
  </si>
  <si>
    <t>回</t>
    <rPh sb="0" eb="1">
      <t>カイ</t>
    </rPh>
    <phoneticPr fontId="6"/>
  </si>
  <si>
    <t>拠出額合計／事業数合計</t>
    <phoneticPr fontId="6"/>
  </si>
  <si>
    <t>円　/　事業</t>
    <phoneticPr fontId="6"/>
  </si>
  <si>
    <t>事業数</t>
    <phoneticPr fontId="6"/>
  </si>
  <si>
    <t>任意拠出金</t>
    <phoneticPr fontId="6"/>
  </si>
  <si>
    <t>プロジェクト経費</t>
    <phoneticPr fontId="6"/>
  </si>
  <si>
    <t>欧州安全保障協力機構</t>
    <phoneticPr fontId="6"/>
  </si>
  <si>
    <t>ＯＳＣＥプロジェクト実施</t>
    <phoneticPr fontId="6"/>
  </si>
  <si>
    <t>-</t>
    <phoneticPr fontId="6"/>
  </si>
  <si>
    <t>人</t>
  </si>
  <si>
    <t>人</t>
    <phoneticPr fontId="6"/>
  </si>
  <si>
    <t>-</t>
  </si>
  <si>
    <t>-</t>
    <phoneticPr fontId="6"/>
  </si>
  <si>
    <t>-</t>
    <phoneticPr fontId="6"/>
  </si>
  <si>
    <t>-</t>
    <phoneticPr fontId="6"/>
  </si>
  <si>
    <t>-</t>
    <phoneticPr fontId="6"/>
  </si>
  <si>
    <t>違法薬物対策のためのアフガニスタン警察トレーナー訓練プロジェクトドキュメント（OSCE事務局）</t>
  </si>
  <si>
    <t>アフガニスタン警察官等に違法薬物対策に関する訓練コースによる被教育者数</t>
  </si>
  <si>
    <t>基本目標Ⅶ　分担金・拠出金：国際機関等を通じて我が国の国際貢献を拡充し，日本にとって望ましい国際環境を確保すること。</t>
  </si>
  <si>
    <t>施策Ⅶ-１　国際機関を通じた政務及び安全保障分野に係る国際貢献</t>
  </si>
  <si>
    <t>国境管理プロジェクトや女性の社会進出，ウクライナにおける特別監視団等，我が国の政策に合致し，かつ費用対効果の高い適切な事業</t>
  </si>
  <si>
    <t>地域の政治・安全保障分野を所掌する国際機関（ＯＳＣＥ）の活動を推進し，連携を強化するとともに，国際社会の平和と安定を確保する。</t>
  </si>
  <si>
    <t>国際的な安全保障環境の改善に寄与。</t>
    <rPh sb="0" eb="3">
      <t>コクサイテキ</t>
    </rPh>
    <rPh sb="4" eb="6">
      <t>アンゼン</t>
    </rPh>
    <rPh sb="6" eb="8">
      <t>ホショウ</t>
    </rPh>
    <rPh sb="8" eb="10">
      <t>カンキョウ</t>
    </rPh>
    <rPh sb="11" eb="13">
      <t>カイゼン</t>
    </rPh>
    <rPh sb="14" eb="16">
      <t>キヨ</t>
    </rPh>
    <phoneticPr fontId="7"/>
  </si>
  <si>
    <t>地域安全保障機構が安全保障の観点から行う事業であり，民間等の資金で実施することは困難。</t>
    <rPh sb="0" eb="2">
      <t>チイキ</t>
    </rPh>
    <rPh sb="2" eb="4">
      <t>アンゼン</t>
    </rPh>
    <rPh sb="4" eb="6">
      <t>ホショウ</t>
    </rPh>
    <rPh sb="6" eb="8">
      <t>キコウ</t>
    </rPh>
    <rPh sb="9" eb="11">
      <t>アンゼン</t>
    </rPh>
    <rPh sb="11" eb="13">
      <t>ホショウ</t>
    </rPh>
    <rPh sb="14" eb="16">
      <t>カンテン</t>
    </rPh>
    <rPh sb="18" eb="19">
      <t>オコナ</t>
    </rPh>
    <rPh sb="20" eb="22">
      <t>ジギョウ</t>
    </rPh>
    <rPh sb="26" eb="28">
      <t>ミンカン</t>
    </rPh>
    <rPh sb="28" eb="29">
      <t>トウ</t>
    </rPh>
    <rPh sb="30" eb="32">
      <t>シキン</t>
    </rPh>
    <rPh sb="33" eb="35">
      <t>ジッシ</t>
    </rPh>
    <rPh sb="40" eb="42">
      <t>コンナン</t>
    </rPh>
    <phoneticPr fontId="7"/>
  </si>
  <si>
    <t>日本１カ国では組織的な実施が困難な地域・分野。</t>
    <rPh sb="0" eb="2">
      <t>ニホン</t>
    </rPh>
    <rPh sb="4" eb="5">
      <t>コク</t>
    </rPh>
    <rPh sb="7" eb="10">
      <t>ソシキテキ</t>
    </rPh>
    <rPh sb="11" eb="13">
      <t>ジッシ</t>
    </rPh>
    <rPh sb="14" eb="16">
      <t>コンナン</t>
    </rPh>
    <rPh sb="17" eb="19">
      <t>チイキ</t>
    </rPh>
    <rPh sb="20" eb="22">
      <t>ブンヤ</t>
    </rPh>
    <phoneticPr fontId="7"/>
  </si>
  <si>
    <t>‐</t>
  </si>
  <si>
    <t>我が国の外交・安保政策に合致し，かつ，ビジビリティを確保できる事業選定。また，定期的に収支報告書を受領して，事業の進捗を確認。</t>
    <rPh sb="0" eb="1">
      <t>ワ</t>
    </rPh>
    <rPh sb="2" eb="3">
      <t>クニ</t>
    </rPh>
    <rPh sb="4" eb="6">
      <t>ガイコウ</t>
    </rPh>
    <rPh sb="7" eb="9">
      <t>アンポ</t>
    </rPh>
    <rPh sb="9" eb="11">
      <t>セイサク</t>
    </rPh>
    <rPh sb="12" eb="14">
      <t>ガッチ</t>
    </rPh>
    <rPh sb="26" eb="28">
      <t>カクホ</t>
    </rPh>
    <rPh sb="31" eb="33">
      <t>ジギョウ</t>
    </rPh>
    <rPh sb="33" eb="35">
      <t>センテイ</t>
    </rPh>
    <rPh sb="39" eb="42">
      <t>テイキテキ</t>
    </rPh>
    <rPh sb="43" eb="45">
      <t>シュウシ</t>
    </rPh>
    <rPh sb="45" eb="48">
      <t>ホウコクショ</t>
    </rPh>
    <rPh sb="49" eb="51">
      <t>ジュリョウ</t>
    </rPh>
    <rPh sb="54" eb="56">
      <t>ジギョウ</t>
    </rPh>
    <rPh sb="57" eb="59">
      <t>シンチョク</t>
    </rPh>
    <rPh sb="60" eb="62">
      <t>カクニン</t>
    </rPh>
    <phoneticPr fontId="7"/>
  </si>
  <si>
    <t>我が国の外交・安保政策に合致し，かつ，ビジビリティを確保できる事業選定。また，定期的に収支報告書を受領して，事業の進捗を確認。</t>
  </si>
  <si>
    <t>中間段階での支出はない。</t>
    <rPh sb="0" eb="2">
      <t>チュウカン</t>
    </rPh>
    <rPh sb="2" eb="4">
      <t>ダンカイ</t>
    </rPh>
    <rPh sb="6" eb="8">
      <t>シシュツ</t>
    </rPh>
    <phoneticPr fontId="7"/>
  </si>
  <si>
    <t>事業目的及び支出が明確。</t>
    <rPh sb="0" eb="2">
      <t>ジギョウ</t>
    </rPh>
    <rPh sb="2" eb="4">
      <t>モクテキ</t>
    </rPh>
    <rPh sb="4" eb="5">
      <t>オヨ</t>
    </rPh>
    <rPh sb="6" eb="8">
      <t>シシュツ</t>
    </rPh>
    <rPh sb="9" eb="11">
      <t>メイカク</t>
    </rPh>
    <phoneticPr fontId="7"/>
  </si>
  <si>
    <t>ＯＳＣＥを通じた支援により，幅広い分野及び地域への支援が可能。拠出により，５７か国の加盟国と１１か国のパートナー国に対して我が国の支援のビジビリティを高めることができるとともに，世界最大の安全保障機構であるＯＳＣＥに対する関与を確保することができる。さらには，被支援国との２国間の関係でも良好な関係を構築することが可能であり，本拠出金の意義及び効果は高い。</t>
  </si>
  <si>
    <t>-</t>
    <phoneticPr fontId="6"/>
  </si>
  <si>
    <t>我が国のビジビリティを高めるため、我が国が拠出したプロジェクトに関する広報をプロジェクトの実施地等において、より一層積極的に行っていく必要がある。また、我が国の外交政策に合致し、かつ、我が国の支援による成果物が十分活用される案件を選定するよう引き続き十分留意する。</t>
  </si>
  <si>
    <t>引き続き効率的な案件運営に努めるため，効果的な案件に絞って現地における広報活動を積極的に行っていく。</t>
  </si>
  <si>
    <t>165</t>
    <phoneticPr fontId="6"/>
  </si>
  <si>
    <t>163</t>
    <phoneticPr fontId="6"/>
  </si>
  <si>
    <t>186</t>
    <phoneticPr fontId="6"/>
  </si>
  <si>
    <t>160</t>
    <phoneticPr fontId="6"/>
  </si>
  <si>
    <t>151</t>
    <phoneticPr fontId="6"/>
  </si>
  <si>
    <t>158</t>
    <phoneticPr fontId="6"/>
  </si>
  <si>
    <t>テロ組織によるインターネットやソーシャル・メディアの悪用に対する捜査及びテロリストの訴追に係る研修への裁判官，検察官，法執行官参加者数</t>
    <rPh sb="29" eb="30">
      <t>タイ</t>
    </rPh>
    <rPh sb="63" eb="66">
      <t>サンカシャ</t>
    </rPh>
    <rPh sb="66" eb="67">
      <t>スウ</t>
    </rPh>
    <phoneticPr fontId="6"/>
  </si>
  <si>
    <t>裁判官，検察官，法執行官を対象としたテロ目的のインターネット利用防止に係る地域・国別ワークショッププロジェクトドキュメント（OSCE事務局）</t>
    <rPh sb="0" eb="3">
      <t>サイバンカン</t>
    </rPh>
    <rPh sb="4" eb="7">
      <t>ケンサツカン</t>
    </rPh>
    <rPh sb="8" eb="9">
      <t>ホウ</t>
    </rPh>
    <rPh sb="9" eb="12">
      <t>シッコウカン</t>
    </rPh>
    <rPh sb="13" eb="15">
      <t>タイショウ</t>
    </rPh>
    <rPh sb="20" eb="22">
      <t>モクテキ</t>
    </rPh>
    <rPh sb="30" eb="32">
      <t>リヨウ</t>
    </rPh>
    <rPh sb="32" eb="34">
      <t>ボウシ</t>
    </rPh>
    <rPh sb="35" eb="36">
      <t>カカ</t>
    </rPh>
    <rPh sb="37" eb="39">
      <t>チイキ</t>
    </rPh>
    <rPh sb="40" eb="41">
      <t>クニ</t>
    </rPh>
    <rPh sb="41" eb="42">
      <t>ベツ</t>
    </rPh>
    <rPh sb="66" eb="69">
      <t>ジムキョク</t>
    </rPh>
    <phoneticPr fontId="6"/>
  </si>
  <si>
    <t>違法薬物対策のためのアフガニスタン警察トレーナーの能力向上（訓練コース参加者数44名）</t>
    <rPh sb="25" eb="27">
      <t>ノウリョク</t>
    </rPh>
    <rPh sb="27" eb="29">
      <t>コウジョウ</t>
    </rPh>
    <phoneticPr fontId="6"/>
  </si>
  <si>
    <t>695,000/1</t>
    <phoneticPr fontId="6"/>
  </si>
  <si>
    <t>670,000/1</t>
    <phoneticPr fontId="6"/>
  </si>
  <si>
    <t>670,000/1</t>
    <phoneticPr fontId="6"/>
  </si>
  <si>
    <t>外務省</t>
  </si>
  <si>
    <t>186</t>
    <phoneticPr fontId="6"/>
  </si>
  <si>
    <t>裁判官，検察官，法執行官を対象としたテロ目的のインターネット利用防止に係る能力の向上（参加者数30名。事業実施は平成30年度）</t>
    <rPh sb="37" eb="39">
      <t>ノウリョク</t>
    </rPh>
    <rPh sb="40" eb="42">
      <t>コウジョウ</t>
    </rPh>
    <rPh sb="43" eb="46">
      <t>サンカシャ</t>
    </rPh>
    <rPh sb="46" eb="47">
      <t>スウ</t>
    </rPh>
    <rPh sb="49" eb="50">
      <t>メイ</t>
    </rPh>
    <rPh sb="51" eb="53">
      <t>ジギョウ</t>
    </rPh>
    <rPh sb="53" eb="55">
      <t>ジッシ</t>
    </rPh>
    <rPh sb="56" eb="58">
      <t>ヘイセイ</t>
    </rPh>
    <rPh sb="60" eb="62">
      <t>ネンド</t>
    </rPh>
    <phoneticPr fontId="6"/>
  </si>
  <si>
    <t>ＯＳＣＥにおいては，以下の通りＰＤＣＡを確保。
①Plan:ＯＳＣＥ事務局にて予算案を策定。常設理事会にて予算案の承認。我が国からの拠出額の検討。②Do:我が国の拠出金支払。ＯＳＣＥによ
る予算案執行。③Check:在オーストリア大使館によるＯＳＣＥの運営・活動のモニタリング。ＯＳＣＥ年次報告書や常設理事会における内部及び外
部監査による運営活動の評価。④Act:協議を通じて運営における要改善事項を随時申し入れ。
成果指標として，当該国際機関の職員数に占める日本人職員数の割合及び当該国際機関の幹部職員数に占める日本人幹部職員数の割合を設定することについて，ＯＳＣＥにおける本部主要ポジションへの応募は加盟国出身者に制限されており，「加盟国」ではなく「パートナー国」である我が国は，大部分のポストに応募できない状況となっている。右事情に鑑み，ＯSＣＥへの拠出に係る評価を行う際，雇用されている邦人職員の状況は評価基準としては適当でない。</t>
    <rPh sb="210" eb="212">
      <t>セイカ</t>
    </rPh>
    <rPh sb="212" eb="214">
      <t>シヒョウ</t>
    </rPh>
    <rPh sb="218" eb="220">
      <t>トウガイ</t>
    </rPh>
    <rPh sb="220" eb="222">
      <t>コクサイ</t>
    </rPh>
    <rPh sb="222" eb="224">
      <t>キカン</t>
    </rPh>
    <rPh sb="225" eb="228">
      <t>ショクインスウ</t>
    </rPh>
    <rPh sb="229" eb="230">
      <t>シ</t>
    </rPh>
    <rPh sb="232" eb="235">
      <t>ニホンジン</t>
    </rPh>
    <rPh sb="235" eb="237">
      <t>ショクイン</t>
    </rPh>
    <rPh sb="237" eb="238">
      <t>スウ</t>
    </rPh>
    <rPh sb="239" eb="241">
      <t>ワリアイ</t>
    </rPh>
    <rPh sb="241" eb="242">
      <t>オヨ</t>
    </rPh>
    <rPh sb="243" eb="245">
      <t>トウガイ</t>
    </rPh>
    <rPh sb="245" eb="247">
      <t>コクサイ</t>
    </rPh>
    <rPh sb="247" eb="249">
      <t>キカン</t>
    </rPh>
    <rPh sb="250" eb="252">
      <t>カンブ</t>
    </rPh>
    <rPh sb="252" eb="254">
      <t>ショクイン</t>
    </rPh>
    <rPh sb="254" eb="255">
      <t>スウ</t>
    </rPh>
    <rPh sb="256" eb="257">
      <t>シ</t>
    </rPh>
    <rPh sb="259" eb="262">
      <t>ニホンジン</t>
    </rPh>
    <rPh sb="262" eb="264">
      <t>カンブ</t>
    </rPh>
    <rPh sb="264" eb="266">
      <t>ショクイン</t>
    </rPh>
    <rPh sb="266" eb="267">
      <t>スウ</t>
    </rPh>
    <rPh sb="268" eb="270">
      <t>ワリアイ</t>
    </rPh>
    <rPh sb="271" eb="273">
      <t>セッテイ</t>
    </rPh>
    <rPh sb="339" eb="340">
      <t>ワ</t>
    </rPh>
    <rPh sb="341" eb="342">
      <t>クニ</t>
    </rPh>
    <rPh sb="358" eb="360">
      <t>ジョウキョウ</t>
    </rPh>
    <rPh sb="367" eb="368">
      <t>ミギ</t>
    </rPh>
    <rPh sb="368" eb="370">
      <t>ジジョウ</t>
    </rPh>
    <rPh sb="371" eb="372">
      <t>カンガ</t>
    </rPh>
    <rPh sb="415" eb="417">
      <t>テキトウ</t>
    </rPh>
    <phoneticPr fontId="7"/>
  </si>
  <si>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</si>
  <si>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</si>
  <si>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</si>
  <si>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</si>
  <si>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</si>
  <si>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</si>
  <si>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</si>
  <si>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</si>
  <si>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1-4．アフガニスタン支援</t>
    <phoneticPr fontId="6"/>
  </si>
  <si>
    <t>1．アフガニスタンの治安維持能力の強化</t>
    <phoneticPr fontId="6"/>
  </si>
  <si>
    <t>アフガニスタン国境が密輸や密入国の温床となっている状況に対処するため，同国及び周辺諸国の国境管理能力強化を早急に実施する必要がある。具体的には，アフガニスタン及びトルクメニスタンの国境管理能力向上及び国境を越えた協力強化のため，アフガニスタン及びトルクメニスタン当局が実施する国境パトロール訓練プロジェクトにおいて，各種訓練コース（パトロール上級訓練コース等）を実施する。</t>
    <phoneticPr fontId="1"/>
  </si>
  <si>
    <t>トルクメニスタン中・上級国境管理官から計１１７名がキャパシティ・ビルディングに係る様々な訓練を受講（2018年実施予定の事業にアフガニスタンから参加を得るため，2017年はトルクメニスタンの能力を強化）。
主なコース及び参加者数は次のとおり。
・パトロールに関する指導教官向け訓練（１４名参加）
・基本的な山岳知識と効果的なパトロール方法の習得に関する訓練（１５名参加）
・砂漠における戦術的パトロールに関する訓練（１４名参加）
・国境管理官向け上級パトロール訓練及び教官向け上級訓練コース（計３０名参加）</t>
    <rPh sb="8" eb="9">
      <t>チュウ</t>
    </rPh>
    <rPh sb="10" eb="12">
      <t>ジョウキュウ</t>
    </rPh>
    <rPh sb="12" eb="14">
      <t>コッキョウ</t>
    </rPh>
    <rPh sb="14" eb="16">
      <t>カンリ</t>
    </rPh>
    <rPh sb="16" eb="17">
      <t>カン</t>
    </rPh>
    <rPh sb="39" eb="40">
      <t>カカ</t>
    </rPh>
    <rPh sb="41" eb="43">
      <t>サマザマ</t>
    </rPh>
    <rPh sb="44" eb="46">
      <t>クンレン</t>
    </rPh>
    <rPh sb="47" eb="49">
      <t>ジュコウ</t>
    </rPh>
    <rPh sb="104" eb="105">
      <t>オモ</t>
    </rPh>
    <rPh sb="130" eb="131">
      <t>カン</t>
    </rPh>
    <rPh sb="133" eb="135">
      <t>シドウ</t>
    </rPh>
    <rPh sb="135" eb="137">
      <t>キョウカン</t>
    </rPh>
    <rPh sb="137" eb="138">
      <t>ム</t>
    </rPh>
    <rPh sb="139" eb="141">
      <t>クンレン</t>
    </rPh>
    <rPh sb="150" eb="153">
      <t>キホンテキ</t>
    </rPh>
    <rPh sb="154" eb="156">
      <t>サンガク</t>
    </rPh>
    <rPh sb="156" eb="158">
      <t>チシキ</t>
    </rPh>
    <rPh sb="159" eb="161">
      <t>コウカ</t>
    </rPh>
    <rPh sb="161" eb="162">
      <t>テキ</t>
    </rPh>
    <rPh sb="168" eb="170">
      <t>ホウホウ</t>
    </rPh>
    <rPh sb="171" eb="173">
      <t>シュウトク</t>
    </rPh>
    <rPh sb="174" eb="175">
      <t>カン</t>
    </rPh>
    <rPh sb="177" eb="179">
      <t>クンレン</t>
    </rPh>
    <rPh sb="188" eb="190">
      <t>サバク</t>
    </rPh>
    <rPh sb="194" eb="197">
      <t>センジュツテキ</t>
    </rPh>
    <rPh sb="203" eb="204">
      <t>カン</t>
    </rPh>
    <rPh sb="206" eb="208">
      <t>クンレン</t>
    </rPh>
    <rPh sb="217" eb="219">
      <t>コッキョウ</t>
    </rPh>
    <rPh sb="219" eb="221">
      <t>カンリ</t>
    </rPh>
    <rPh sb="221" eb="222">
      <t>カン</t>
    </rPh>
    <rPh sb="222" eb="223">
      <t>ム</t>
    </rPh>
    <rPh sb="224" eb="226">
      <t>ジョウキュウ</t>
    </rPh>
    <rPh sb="231" eb="233">
      <t>クンレン</t>
    </rPh>
    <rPh sb="233" eb="234">
      <t>オヨ</t>
    </rPh>
    <rPh sb="235" eb="237">
      <t>キョウカン</t>
    </rPh>
    <rPh sb="237" eb="238">
      <t>ム</t>
    </rPh>
    <rPh sb="239" eb="241">
      <t>ジョウキュウ</t>
    </rPh>
    <rPh sb="241" eb="243">
      <t>クンレン</t>
    </rPh>
    <phoneticPr fontId="6"/>
  </si>
  <si>
    <t>1.2億円</t>
    <rPh sb="3" eb="5">
      <t>オクエン</t>
    </rPh>
    <phoneticPr fontId="26"/>
  </si>
  <si>
    <t>アフガニスタン及び中央アジア各国の国境管理能力向上のため，タジキスタンにあるOSCEの国境管理スタッフカレッジ（研修センター）において，アフガニスタン政府を含めたOSCE加盟国及びパートナー国の国境管理当局幹部に対して，国境管理に関連する最新の関心事項，特に安全のための包括的アプローチや民主化改革，国境を越える脅威に対する処置法等に関する教育・訓練を実施する（1年間の教育・訓練として国境管理官（上級幹部）向け国境管理コース（計2回/4年間），4週間の国境管理官（中・上級者）向け国境管理スタッフコース（計12回/4年間）等を実施予定）。</t>
    <phoneticPr fontId="6"/>
  </si>
  <si>
    <t>２０１８年実施予定</t>
    <rPh sb="4" eb="5">
      <t>ネン</t>
    </rPh>
    <rPh sb="5" eb="7">
      <t>ジッシ</t>
    </rPh>
    <rPh sb="7" eb="9">
      <t>ヨテイ</t>
    </rPh>
    <phoneticPr fontId="6"/>
  </si>
  <si>
    <t>1.1億円</t>
    <rPh sb="3" eb="5">
      <t>オクエン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</si>
</sst>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31" fillId="0" borderId="0" xfId="0" applyFont="1" applyAlignment="1">
      <alignment horizontal="center" vertical="center" shrinkToFit="1"/>
    </xf>
    <xf numFmtId="0" fontId="32"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3" xfId="0" applyBorder="1" applyAlignment="1">
      <alignment horizontal="center" vertical="center" wrapText="1"/>
    </xf>
    <xf numFmtId="188" fontId="0" fillId="0" borderId="174" xfId="0" applyNumberFormat="1" applyBorder="1" applyAlignment="1">
      <alignment horizontal="center" vertical="center"/>
    </xf>
    <xf numFmtId="0" fontId="0" fillId="0" borderId="131" xfId="0" applyBorder="1" applyAlignment="1">
      <alignment vertical="center" wrapText="1"/>
    </xf>
    <xf numFmtId="0" fontId="0" fillId="0" borderId="172" xfId="0" applyBorder="1" applyAlignment="1">
      <alignment vertical="center" wrapText="1"/>
    </xf>
    <xf numFmtId="0" fontId="0" fillId="0" borderId="123" xfId="0" applyBorder="1" applyAlignment="1">
      <alignment vertical="center" wrapText="1"/>
    </xf>
    <xf numFmtId="0" fontId="0" fillId="0" borderId="143" xfId="0" applyBorder="1" applyAlignment="1">
      <alignment vertical="center" wrapText="1"/>
    </xf>
    <xf numFmtId="0" fontId="33" fillId="0" borderId="176" xfId="0" applyFont="1" applyBorder="1" applyAlignment="1">
      <alignment vertical="center" wrapText="1"/>
    </xf>
    <xf numFmtId="0" fontId="34" fillId="0" borderId="177" xfId="0" applyFont="1" applyBorder="1" applyAlignment="1">
      <alignment horizontal="center" vertical="center" wrapText="1"/>
    </xf>
    <xf numFmtId="188" fontId="34" fillId="0" borderId="178" xfId="0" applyNumberFormat="1" applyFont="1" applyBorder="1" applyAlignment="1">
      <alignment horizontal="center" vertical="center"/>
    </xf>
    <xf numFmtId="0" fontId="0" fillId="0" borderId="179" xfId="0" applyBorder="1" applyAlignment="1">
      <alignment vertical="center" wrapText="1"/>
    </xf>
    <xf numFmtId="0" fontId="34" fillId="0" borderId="180" xfId="0" applyFont="1"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161925</xdr:colOff>
      <xdr:row>742</xdr:row>
      <xdr:rowOff>57150</xdr:rowOff>
    </xdr:from>
    <xdr:to>
      <xdr:col>35</xdr:col>
      <xdr:colOff>156921</xdr:colOff>
      <xdr:row>754</xdr:row>
      <xdr:rowOff>109539</xdr:rowOff>
    </xdr:to>
    <xdr:grpSp>
      <xdr:nvGrpSpPr>
        <xdr:cNvPr id="12" name="グループ化 11"/>
        <xdr:cNvGrpSpPr/>
      </xdr:nvGrpSpPr>
      <xdr:grpSpPr>
        <a:xfrm>
          <a:off x="3389219" y="41776650"/>
          <a:ext cx="3827408" cy="4220977"/>
          <a:chOff x="2654500" y="30839019"/>
          <a:chExt cx="2711738" cy="3311769"/>
        </a:xfrm>
      </xdr:grpSpPr>
      <xdr:sp macro="" textlink="">
        <xdr:nvSpPr>
          <xdr:cNvPr id="13" name="正方形/長方形 12"/>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１１０．７百万円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テキスト ボックス 13"/>
          <xdr:cNvSpPr txBox="1"/>
        </xdr:nvSpPr>
        <xdr:spPr>
          <a:xfrm>
            <a:off x="2654500" y="3220699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xnSp macro="">
        <xdr:nvCxnSpPr>
          <xdr:cNvPr id="15" name="直線矢印コネクタ 14"/>
          <xdr:cNvCxnSpPr/>
        </xdr:nvCxnSpPr>
        <xdr:spPr>
          <a:xfrm>
            <a:off x="3355731" y="31835481"/>
            <a:ext cx="0" cy="622788"/>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16" name="テキスト ボックス 15"/>
          <xdr:cNvSpPr txBox="1"/>
        </xdr:nvSpPr>
        <xdr:spPr>
          <a:xfrm>
            <a:off x="3890597" y="32111187"/>
            <a:ext cx="990600" cy="423683"/>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②個別事業案の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提出</a:t>
            </a:r>
          </a:p>
        </xdr:txBody>
      </xdr:sp>
      <xdr:cxnSp macro="">
        <xdr:nvCxnSpPr>
          <xdr:cNvPr id="17" name="直線矢印コネクタ 16"/>
          <xdr:cNvCxnSpPr/>
        </xdr:nvCxnSpPr>
        <xdr:spPr>
          <a:xfrm flipH="1" flipV="1">
            <a:off x="3853101" y="31812468"/>
            <a:ext cx="0" cy="645801"/>
          </a:xfrm>
          <a:prstGeom prst="straightConnector1">
            <a:avLst/>
          </a:prstGeom>
          <a:noFill/>
          <a:ln w="9525" cap="flat" cmpd="sng" algn="ctr">
            <a:solidFill>
              <a:srgbClr val="4F81BD"/>
            </a:solidFill>
            <a:prstDash val="solid"/>
            <a:tailEnd type="arrow"/>
          </a:ln>
          <a:effectLst/>
        </xdr:spPr>
      </xdr:cxnSp>
      <xdr:cxnSp macro="">
        <xdr:nvCxnSpPr>
          <xdr:cNvPr id="18" name="直線矢印コネクタ 17"/>
          <xdr:cNvCxnSpPr/>
        </xdr:nvCxnSpPr>
        <xdr:spPr>
          <a:xfrm>
            <a:off x="4904300" y="31848584"/>
            <a:ext cx="0" cy="602358"/>
          </a:xfrm>
          <a:prstGeom prst="straightConnector1">
            <a:avLst/>
          </a:prstGeom>
          <a:noFill/>
          <a:ln w="9525" cap="flat" cmpd="sng" algn="ctr">
            <a:solidFill>
              <a:srgbClr val="0070C0"/>
            </a:solidFill>
            <a:prstDash val="solid"/>
            <a:tailEnd type="arrow"/>
          </a:ln>
          <a:effectLst/>
        </xdr:spPr>
      </xdr:cxnSp>
      <xdr:sp macro="" textlink="">
        <xdr:nvSpPr>
          <xdr:cNvPr id="19" name="正方形/長方形 18"/>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欧州安全保障協力機構</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OSCE</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１１０．７百万円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大かっこ 19"/>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OSCE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大かっこ 20"/>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187</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0.7</v>
      </c>
      <c r="Q13" s="98"/>
      <c r="R13" s="98"/>
      <c r="S13" s="98"/>
      <c r="T13" s="98"/>
      <c r="U13" s="98"/>
      <c r="V13" s="99"/>
      <c r="W13" s="97">
        <v>0.67</v>
      </c>
      <c r="X13" s="98"/>
      <c r="Y13" s="98"/>
      <c r="Z13" s="98"/>
      <c r="AA13" s="98"/>
      <c r="AB13" s="98"/>
      <c r="AC13" s="99"/>
      <c r="AD13" s="97">
        <v>0.67</v>
      </c>
      <c r="AE13" s="98"/>
      <c r="AF13" s="98"/>
      <c r="AG13" s="98"/>
      <c r="AH13" s="98"/>
      <c r="AI13" s="98"/>
      <c r="AJ13" s="99"/>
      <c r="AK13" s="97">
        <v>0.7</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v>110</v>
      </c>
      <c r="Q14" s="98"/>
      <c r="R14" s="98"/>
      <c r="S14" s="98"/>
      <c r="T14" s="98"/>
      <c r="U14" s="98"/>
      <c r="V14" s="99"/>
      <c r="W14" s="97">
        <v>120</v>
      </c>
      <c r="X14" s="98"/>
      <c r="Y14" s="98"/>
      <c r="Z14" s="98"/>
      <c r="AA14" s="98"/>
      <c r="AB14" s="98"/>
      <c r="AC14" s="99"/>
      <c r="AD14" s="97">
        <v>110</v>
      </c>
      <c r="AE14" s="98"/>
      <c r="AF14" s="98"/>
      <c r="AG14" s="98"/>
      <c r="AH14" s="98"/>
      <c r="AI14" s="98"/>
      <c r="AJ14" s="99"/>
      <c r="AK14" s="97" t="s">
        <v>466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560</v>
      </c>
      <c r="Q15" s="98"/>
      <c r="R15" s="98"/>
      <c r="S15" s="98"/>
      <c r="T15" s="98"/>
      <c r="U15" s="98"/>
      <c r="V15" s="99"/>
      <c r="W15" s="97" t="s">
        <v>560</v>
      </c>
      <c r="X15" s="98"/>
      <c r="Y15" s="98"/>
      <c r="Z15" s="98"/>
      <c r="AA15" s="98"/>
      <c r="AB15" s="98"/>
      <c r="AC15" s="99"/>
      <c r="AD15" s="97" t="s">
        <v>562</v>
      </c>
      <c r="AE15" s="98"/>
      <c r="AF15" s="98"/>
      <c r="AG15" s="98"/>
      <c r="AH15" s="98"/>
      <c r="AI15" s="98"/>
      <c r="AJ15" s="99"/>
      <c r="AK15" s="97" t="s">
        <v>466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561</v>
      </c>
      <c r="Q16" s="98"/>
      <c r="R16" s="98"/>
      <c r="S16" s="98"/>
      <c r="T16" s="98"/>
      <c r="U16" s="98"/>
      <c r="V16" s="99"/>
      <c r="W16" s="97" t="s">
        <v>560</v>
      </c>
      <c r="X16" s="98"/>
      <c r="Y16" s="98"/>
      <c r="Z16" s="98"/>
      <c r="AA16" s="98"/>
      <c r="AB16" s="98"/>
      <c r="AC16" s="99"/>
      <c r="AD16" s="97" t="s">
        <v>561</v>
      </c>
      <c r="AE16" s="98"/>
      <c r="AF16" s="98"/>
      <c r="AG16" s="98"/>
      <c r="AH16" s="98"/>
      <c r="AI16" s="98"/>
      <c r="AJ16" s="99"/>
      <c r="AK16" s="97" t="s">
        <v>466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560</v>
      </c>
      <c r="Q17" s="98"/>
      <c r="R17" s="98"/>
      <c r="S17" s="98"/>
      <c r="T17" s="98"/>
      <c r="U17" s="98"/>
      <c r="V17" s="99"/>
      <c r="W17" s="97" t="s">
        <v>561</v>
      </c>
      <c r="X17" s="98"/>
      <c r="Y17" s="98"/>
      <c r="Z17" s="98"/>
      <c r="AA17" s="98"/>
      <c r="AB17" s="98"/>
      <c r="AC17" s="99"/>
      <c r="AD17" s="97" t="s">
        <v>562</v>
      </c>
      <c r="AE17" s="98"/>
      <c r="AF17" s="98"/>
      <c r="AG17" s="98"/>
      <c r="AH17" s="98"/>
      <c r="AI17" s="98"/>
      <c r="AJ17" s="99"/>
      <c r="AK17" s="97" t="s">
        <v>466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110.7</v>
      </c>
      <c r="Q18" s="104"/>
      <c r="R18" s="104"/>
      <c r="S18" s="104"/>
      <c r="T18" s="104"/>
      <c r="U18" s="104"/>
      <c r="V18" s="105"/>
      <c r="W18" s="103">
        <f>SUM(W13:AC17)</f>
        <v>120.67</v>
      </c>
      <c r="X18" s="104"/>
      <c r="Y18" s="104"/>
      <c r="Z18" s="104"/>
      <c r="AA18" s="104"/>
      <c r="AB18" s="104"/>
      <c r="AC18" s="105"/>
      <c r="AD18" s="103">
        <f>SUM(AD13:AJ17)</f>
        <v>110.67</v>
      </c>
      <c r="AE18" s="104"/>
      <c r="AF18" s="104"/>
      <c r="AG18" s="104"/>
      <c r="AH18" s="104"/>
      <c r="AI18" s="104"/>
      <c r="AJ18" s="105"/>
      <c r="AK18" s="103">
        <f>SUM(AK13:AQ17)</f>
        <v>0.7</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110.7</v>
      </c>
      <c r="Q19" s="98"/>
      <c r="R19" s="98"/>
      <c r="S19" s="98"/>
      <c r="T19" s="98"/>
      <c r="U19" s="98"/>
      <c r="V19" s="99"/>
      <c r="W19" s="97">
        <v>120.7</v>
      </c>
      <c r="X19" s="98"/>
      <c r="Y19" s="98"/>
      <c r="Z19" s="98"/>
      <c r="AA19" s="98"/>
      <c r="AB19" s="98"/>
      <c r="AC19" s="99"/>
      <c r="AD19" s="97">
        <v>110.7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1.0002486119167979</v>
      </c>
      <c r="X20" s="539"/>
      <c r="Y20" s="539"/>
      <c r="Z20" s="539"/>
      <c r="AA20" s="539"/>
      <c r="AB20" s="539"/>
      <c r="AC20" s="539"/>
      <c r="AD20" s="539">
        <f t="shared" ref="AD20" si="1">IF(AD18=0, "-", SUM(AD19)/AD18)</f>
        <v>1.0002710761724045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1.0002486119167979</v>
      </c>
      <c r="X21" s="539"/>
      <c r="Y21" s="539"/>
      <c r="Z21" s="539"/>
      <c r="AA21" s="539"/>
      <c r="AB21" s="539"/>
      <c r="AC21" s="539"/>
      <c r="AD21" s="539">
        <f t="shared" ref="AD21" si="3">IF(AD19=0, "-", SUM(AD19)/SUM(AD13,AD14))</f>
        <v>1.0002710761724045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0.67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2.9999999999999916E-2</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29</v>
      </c>
      <c r="AV31" s="269"/>
      <c r="AW31" s="377" t="s">
        <v>300</v>
      </c>
      <c r="AX31" s="378"/>
    </row>
    <row r="32" spans="1:50" ht="23.25" customHeight="1" x14ac:dyDescent="0.15">
      <c r="A32" s="515"/>
      <c r="B32" s="513"/>
      <c r="C32" s="513"/>
      <c r="D32" s="513"/>
      <c r="E32" s="513"/>
      <c r="F32" s="514"/>
      <c r="G32" s="540" t="s">
        <v>607</v>
      </c>
      <c r="H32" s="541"/>
      <c r="I32" s="541"/>
      <c r="J32" s="541"/>
      <c r="K32" s="541"/>
      <c r="L32" s="541"/>
      <c r="M32" s="541"/>
      <c r="N32" s="541"/>
      <c r="O32" s="542"/>
      <c r="P32" s="158" t="s">
        <v>582</v>
      </c>
      <c r="Q32" s="158"/>
      <c r="R32" s="158"/>
      <c r="S32" s="158"/>
      <c r="T32" s="158"/>
      <c r="U32" s="158"/>
      <c r="V32" s="158"/>
      <c r="W32" s="158"/>
      <c r="X32" s="229"/>
      <c r="Y32" s="336" t="s">
        <v>12</v>
      </c>
      <c r="Z32" s="549"/>
      <c r="AA32" s="550"/>
      <c r="AB32" s="551" t="s">
        <v>575</v>
      </c>
      <c r="AC32" s="551"/>
      <c r="AD32" s="551"/>
      <c r="AE32" s="362"/>
      <c r="AF32" s="363"/>
      <c r="AG32" s="363"/>
      <c r="AH32" s="363"/>
      <c r="AI32" s="362">
        <v>21</v>
      </c>
      <c r="AJ32" s="363"/>
      <c r="AK32" s="363"/>
      <c r="AL32" s="363"/>
      <c r="AM32" s="362" t="s">
        <v>576</v>
      </c>
      <c r="AN32" s="363"/>
      <c r="AO32" s="363"/>
      <c r="AP32" s="363"/>
      <c r="AQ32" s="100"/>
      <c r="AR32" s="101"/>
      <c r="AS32" s="101"/>
      <c r="AT32" s="102"/>
      <c r="AU32" s="363" t="s">
        <v>577</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574</v>
      </c>
      <c r="AC33" s="522"/>
      <c r="AD33" s="522"/>
      <c r="AE33" s="362"/>
      <c r="AF33" s="363"/>
      <c r="AG33" s="363"/>
      <c r="AH33" s="363"/>
      <c r="AI33" s="362">
        <v>44</v>
      </c>
      <c r="AJ33" s="363"/>
      <c r="AK33" s="363"/>
      <c r="AL33" s="363"/>
      <c r="AM33" s="362" t="s">
        <v>576</v>
      </c>
      <c r="AN33" s="363"/>
      <c r="AO33" s="363"/>
      <c r="AP33" s="363"/>
      <c r="AQ33" s="100"/>
      <c r="AR33" s="101"/>
      <c r="AS33" s="101"/>
      <c r="AT33" s="102"/>
      <c r="AU33" s="363" t="s">
        <v>578</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c r="AF34" s="363"/>
      <c r="AG34" s="363"/>
      <c r="AH34" s="363"/>
      <c r="AI34" s="362">
        <v>48</v>
      </c>
      <c r="AJ34" s="363"/>
      <c r="AK34" s="363"/>
      <c r="AL34" s="363"/>
      <c r="AM34" s="362" t="s">
        <v>576</v>
      </c>
      <c r="AN34" s="363"/>
      <c r="AO34" s="363"/>
      <c r="AP34" s="363"/>
      <c r="AQ34" s="100"/>
      <c r="AR34" s="101"/>
      <c r="AS34" s="101"/>
      <c r="AT34" s="102"/>
      <c r="AU34" s="363" t="s">
        <v>579</v>
      </c>
      <c r="AV34" s="363"/>
      <c r="AW34" s="363"/>
      <c r="AX34" s="365"/>
    </row>
    <row r="35" spans="1:50" ht="23.25" customHeight="1" x14ac:dyDescent="0.15">
      <c r="A35" s="900" t="s">
        <v>528</v>
      </c>
      <c r="B35" s="901"/>
      <c r="C35" s="901"/>
      <c r="D35" s="901"/>
      <c r="E35" s="901"/>
      <c r="F35" s="902"/>
      <c r="G35" s="906" t="s">
        <v>581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v>30</v>
      </c>
      <c r="AV38" s="269"/>
      <c r="AW38" s="377" t="s">
        <v>300</v>
      </c>
      <c r="AX38" s="378"/>
    </row>
    <row r="39" spans="1:50" ht="27.75" customHeight="1" x14ac:dyDescent="0.15">
      <c r="A39" s="515"/>
      <c r="B39" s="513"/>
      <c r="C39" s="513"/>
      <c r="D39" s="513"/>
      <c r="E39" s="513"/>
      <c r="F39" s="514"/>
      <c r="G39" s="540" t="s">
        <v>613</v>
      </c>
      <c r="H39" s="541"/>
      <c r="I39" s="541"/>
      <c r="J39" s="541"/>
      <c r="K39" s="541"/>
      <c r="L39" s="541"/>
      <c r="M39" s="541"/>
      <c r="N39" s="541"/>
      <c r="O39" s="542"/>
      <c r="P39" s="158" t="s">
        <v>605</v>
      </c>
      <c r="Q39" s="158"/>
      <c r="R39" s="158"/>
      <c r="S39" s="158"/>
      <c r="T39" s="158"/>
      <c r="U39" s="158"/>
      <c r="V39" s="158"/>
      <c r="W39" s="158"/>
      <c r="X39" s="229"/>
      <c r="Y39" s="336" t="s">
        <v>12</v>
      </c>
      <c r="Z39" s="549"/>
      <c r="AA39" s="550"/>
      <c r="AB39" s="551" t="s">
        <v>574</v>
      </c>
      <c r="AC39" s="551"/>
      <c r="AD39" s="551"/>
      <c r="AE39" s="362" t="s">
        <v>576</v>
      </c>
      <c r="AF39" s="363"/>
      <c r="AG39" s="363"/>
      <c r="AH39" s="363"/>
      <c r="AI39" s="362" t="s">
        <v>576</v>
      </c>
      <c r="AJ39" s="363"/>
      <c r="AK39" s="363"/>
      <c r="AL39" s="363"/>
      <c r="AM39" s="362" t="s">
        <v>576</v>
      </c>
      <c r="AN39" s="363"/>
      <c r="AO39" s="363"/>
      <c r="AP39" s="363"/>
      <c r="AQ39" s="100" t="s">
        <v>576</v>
      </c>
      <c r="AR39" s="101"/>
      <c r="AS39" s="101"/>
      <c r="AT39" s="102"/>
      <c r="AU39" s="363" t="s">
        <v>580</v>
      </c>
      <c r="AV39" s="363"/>
      <c r="AW39" s="363"/>
      <c r="AX39" s="365"/>
    </row>
    <row r="40" spans="1:50" ht="27.7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574</v>
      </c>
      <c r="AC40" s="522"/>
      <c r="AD40" s="522"/>
      <c r="AE40" s="362" t="s">
        <v>576</v>
      </c>
      <c r="AF40" s="363"/>
      <c r="AG40" s="363"/>
      <c r="AH40" s="363"/>
      <c r="AI40" s="362" t="s">
        <v>576</v>
      </c>
      <c r="AJ40" s="363"/>
      <c r="AK40" s="363"/>
      <c r="AL40" s="363"/>
      <c r="AM40" s="362">
        <v>30</v>
      </c>
      <c r="AN40" s="363"/>
      <c r="AO40" s="363"/>
      <c r="AP40" s="363"/>
      <c r="AQ40" s="100" t="s">
        <v>576</v>
      </c>
      <c r="AR40" s="101"/>
      <c r="AS40" s="101"/>
      <c r="AT40" s="102"/>
      <c r="AU40" s="363" t="s">
        <v>579</v>
      </c>
      <c r="AV40" s="363"/>
      <c r="AW40" s="363"/>
      <c r="AX40" s="365"/>
    </row>
    <row r="41" spans="1:50" ht="27"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576</v>
      </c>
      <c r="AF41" s="363"/>
      <c r="AG41" s="363"/>
      <c r="AH41" s="363"/>
      <c r="AI41" s="362" t="s">
        <v>576</v>
      </c>
      <c r="AJ41" s="363"/>
      <c r="AK41" s="363"/>
      <c r="AL41" s="363"/>
      <c r="AM41" s="362" t="s">
        <v>576</v>
      </c>
      <c r="AN41" s="363"/>
      <c r="AO41" s="363"/>
      <c r="AP41" s="363"/>
      <c r="AQ41" s="100" t="s">
        <v>576</v>
      </c>
      <c r="AR41" s="101"/>
      <c r="AS41" s="101"/>
      <c r="AT41" s="102"/>
      <c r="AU41" s="363" t="s">
        <v>580</v>
      </c>
      <c r="AV41" s="363"/>
      <c r="AW41" s="363"/>
      <c r="AX41" s="365"/>
    </row>
    <row r="42" spans="1:50" ht="23.25" customHeight="1" x14ac:dyDescent="0.15">
      <c r="A42" s="900" t="s">
        <v>528</v>
      </c>
      <c r="B42" s="901"/>
      <c r="C42" s="901"/>
      <c r="D42" s="901"/>
      <c r="E42" s="901"/>
      <c r="F42" s="902"/>
      <c r="G42" s="906" t="s">
        <v>606</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t="s">
        <v>574</v>
      </c>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574</v>
      </c>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thickBo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565</v>
      </c>
      <c r="AC101" s="551"/>
      <c r="AD101" s="551"/>
      <c r="AE101" s="362">
        <v>1</v>
      </c>
      <c r="AF101" s="363"/>
      <c r="AG101" s="363"/>
      <c r="AH101" s="364"/>
      <c r="AI101" s="362">
        <v>1</v>
      </c>
      <c r="AJ101" s="363"/>
      <c r="AK101" s="363"/>
      <c r="AL101" s="364"/>
      <c r="AM101" s="362">
        <v>1</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565</v>
      </c>
      <c r="AC102" s="551"/>
      <c r="AD102" s="551"/>
      <c r="AE102" s="356">
        <v>1</v>
      </c>
      <c r="AF102" s="356"/>
      <c r="AG102" s="356"/>
      <c r="AH102" s="356"/>
      <c r="AI102" s="356">
        <v>1</v>
      </c>
      <c r="AJ102" s="356"/>
      <c r="AK102" s="356"/>
      <c r="AL102" s="356"/>
      <c r="AM102" s="356">
        <v>1</v>
      </c>
      <c r="AN102" s="356"/>
      <c r="AO102" s="356"/>
      <c r="AP102" s="356"/>
      <c r="AQ102" s="817"/>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v>695000</v>
      </c>
      <c r="AF116" s="356"/>
      <c r="AG116" s="356"/>
      <c r="AH116" s="356"/>
      <c r="AI116" s="356">
        <v>670000</v>
      </c>
      <c r="AJ116" s="356"/>
      <c r="AK116" s="356"/>
      <c r="AL116" s="356"/>
      <c r="AM116" s="356">
        <v>670000</v>
      </c>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567</v>
      </c>
      <c r="AC117" s="340"/>
      <c r="AD117" s="341"/>
      <c r="AE117" s="304" t="s">
        <v>608</v>
      </c>
      <c r="AF117" s="304"/>
      <c r="AG117" s="304"/>
      <c r="AH117" s="304"/>
      <c r="AI117" s="304" t="s">
        <v>609</v>
      </c>
      <c r="AJ117" s="304"/>
      <c r="AK117" s="304"/>
      <c r="AL117" s="304"/>
      <c r="AM117" s="304" t="s">
        <v>610</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t="s">
        <v>585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568</v>
      </c>
      <c r="AC134" s="219"/>
      <c r="AD134" s="219"/>
      <c r="AE134" s="264">
        <v>1</v>
      </c>
      <c r="AF134" s="101"/>
      <c r="AG134" s="101"/>
      <c r="AH134" s="101"/>
      <c r="AI134" s="264">
        <v>1</v>
      </c>
      <c r="AJ134" s="101"/>
      <c r="AK134" s="101"/>
      <c r="AL134" s="101"/>
      <c r="AM134" s="264">
        <v>1</v>
      </c>
      <c r="AN134" s="101"/>
      <c r="AO134" s="101"/>
      <c r="AP134" s="101"/>
      <c r="AQ134" s="264"/>
      <c r="AR134" s="101"/>
      <c r="AS134" s="101"/>
      <c r="AT134" s="101"/>
      <c r="AU134" s="264"/>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568</v>
      </c>
      <c r="AC135" s="130"/>
      <c r="AD135" s="130"/>
      <c r="AE135" s="264">
        <v>1</v>
      </c>
      <c r="AF135" s="101"/>
      <c r="AG135" s="101"/>
      <c r="AH135" s="101"/>
      <c r="AI135" s="264">
        <v>1</v>
      </c>
      <c r="AJ135" s="101"/>
      <c r="AK135" s="101"/>
      <c r="AL135" s="101"/>
      <c r="AM135" s="264">
        <v>1</v>
      </c>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559</v>
      </c>
      <c r="AE702" s="899"/>
      <c r="AF702" s="899"/>
      <c r="AG702" s="888" t="s">
        <v>587</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559</v>
      </c>
      <c r="AE703" s="152"/>
      <c r="AF703" s="152"/>
      <c r="AG703" s="664" t="s">
        <v>588</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559</v>
      </c>
      <c r="AE704" s="586"/>
      <c r="AF704" s="586"/>
      <c r="AG704" s="429" t="s">
        <v>589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590</v>
      </c>
      <c r="AE705" s="733"/>
      <c r="AF705" s="733"/>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6.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559</v>
      </c>
      <c r="AE708" s="668"/>
      <c r="AF708" s="668"/>
      <c r="AG708" s="526" t="s">
        <v>591</v>
      </c>
      <c r="AH708" s="527"/>
      <c r="AI708" s="527"/>
      <c r="AJ708" s="527"/>
      <c r="AK708" s="527"/>
      <c r="AL708" s="527"/>
      <c r="AM708" s="527"/>
      <c r="AN708" s="527"/>
      <c r="AO708" s="527"/>
      <c r="AP708" s="527"/>
      <c r="AQ708" s="527"/>
      <c r="AR708" s="527"/>
      <c r="AS708" s="527"/>
      <c r="AT708" s="527"/>
      <c r="AU708" s="527"/>
      <c r="AV708" s="527"/>
      <c r="AW708" s="527"/>
      <c r="AX708" s="528"/>
    </row>
    <row r="709" spans="1:50" ht="47.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559</v>
      </c>
      <c r="AE709" s="152"/>
      <c r="AF709" s="152"/>
      <c r="AG709" s="664" t="s">
        <v>592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590</v>
      </c>
      <c r="AE710" s="152"/>
      <c r="AF710" s="152"/>
      <c r="AG710" s="664" t="s">
        <v>593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559</v>
      </c>
      <c r="AE711" s="152"/>
      <c r="AF711" s="152"/>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590</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108"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559</v>
      </c>
      <c r="AE715" s="668"/>
      <c r="AF715" s="777"/>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590</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105.7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559</v>
      </c>
      <c r="AE717" s="152"/>
      <c r="AF717" s="152"/>
      <c r="AG717" s="664" t="s">
        <v>595</v>
      </c>
      <c r="AH717" s="665"/>
      <c r="AI717" s="665"/>
      <c r="AJ717" s="665"/>
      <c r="AK717" s="665"/>
      <c r="AL717" s="665"/>
      <c r="AM717" s="665"/>
      <c r="AN717" s="665"/>
      <c r="AO717" s="665"/>
      <c r="AP717" s="665"/>
      <c r="AQ717" s="665"/>
      <c r="AR717" s="665"/>
      <c r="AS717" s="665"/>
      <c r="AT717" s="665"/>
      <c r="AU717" s="665"/>
      <c r="AV717" s="665"/>
      <c r="AW717" s="665"/>
      <c r="AX717" s="666"/>
    </row>
    <row r="718" spans="1:50" ht="10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559</v>
      </c>
      <c r="AE718" s="152"/>
      <c r="AF718" s="152"/>
      <c r="AG718" s="160" t="s">
        <v>595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590</v>
      </c>
      <c r="AE719" s="668"/>
      <c r="AF719" s="668"/>
      <c r="AG719" s="157" t="s">
        <v>596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39.5" customHeight="1" thickBot="1" x14ac:dyDescent="0.2">
      <c r="A735" s="611" t="s">
        <v>614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599</v>
      </c>
      <c r="F737" s="111"/>
      <c r="G737" s="111"/>
      <c r="H737" s="111"/>
      <c r="I737" s="111"/>
      <c r="J737" s="111"/>
      <c r="K737" s="111"/>
      <c r="L737" s="111"/>
      <c r="M737" s="111"/>
      <c r="N737" s="112" t="s">
        <v>358</v>
      </c>
      <c r="O737" s="112"/>
      <c r="P737" s="112"/>
      <c r="Q737" s="112"/>
      <c r="R737" s="111" t="s">
        <v>600</v>
      </c>
      <c r="S737" s="111"/>
      <c r="T737" s="111"/>
      <c r="U737" s="111"/>
      <c r="V737" s="111"/>
      <c r="W737" s="111"/>
      <c r="X737" s="111"/>
      <c r="Y737" s="111"/>
      <c r="Z737" s="111"/>
      <c r="AA737" s="112" t="s">
        <v>359</v>
      </c>
      <c r="AB737" s="112"/>
      <c r="AC737" s="112"/>
      <c r="AD737" s="112"/>
      <c r="AE737" s="111" t="s">
        <v>601</v>
      </c>
      <c r="AF737" s="111"/>
      <c r="AG737" s="111"/>
      <c r="AH737" s="111"/>
      <c r="AI737" s="111"/>
      <c r="AJ737" s="111"/>
      <c r="AK737" s="111"/>
      <c r="AL737" s="111"/>
      <c r="AM737" s="111"/>
      <c r="AN737" s="112" t="s">
        <v>360</v>
      </c>
      <c r="AO737" s="112"/>
      <c r="AP737" s="112"/>
      <c r="AQ737" s="112"/>
      <c r="AR737" s="113" t="s">
        <v>602</v>
      </c>
      <c r="AS737" s="114"/>
      <c r="AT737" s="114"/>
      <c r="AU737" s="114"/>
      <c r="AV737" s="114"/>
      <c r="AW737" s="114"/>
      <c r="AX737" s="115"/>
      <c r="AY737" s="89"/>
      <c r="AZ737" s="89"/>
    </row>
    <row r="738" spans="1:52" ht="24.75" customHeight="1" x14ac:dyDescent="0.15">
      <c r="A738" s="116" t="s">
        <v>361</v>
      </c>
      <c r="B738" s="117"/>
      <c r="C738" s="117"/>
      <c r="D738" s="118"/>
      <c r="E738" s="111" t="s">
        <v>603</v>
      </c>
      <c r="F738" s="111"/>
      <c r="G738" s="111"/>
      <c r="H738" s="111"/>
      <c r="I738" s="111"/>
      <c r="J738" s="111"/>
      <c r="K738" s="111"/>
      <c r="L738" s="111"/>
      <c r="M738" s="111"/>
      <c r="N738" s="112" t="s">
        <v>362</v>
      </c>
      <c r="O738" s="112"/>
      <c r="P738" s="112"/>
      <c r="Q738" s="112"/>
      <c r="R738" s="111" t="s">
        <v>604</v>
      </c>
      <c r="S738" s="111"/>
      <c r="T738" s="111"/>
      <c r="U738" s="111"/>
      <c r="V738" s="111"/>
      <c r="W738" s="111"/>
      <c r="X738" s="111"/>
      <c r="Y738" s="111"/>
      <c r="Z738" s="111"/>
      <c r="AA738" s="112" t="s">
        <v>482</v>
      </c>
      <c r="AB738" s="112"/>
      <c r="AC738" s="112"/>
      <c r="AD738" s="112"/>
      <c r="AE738" s="111" t="s">
        <v>612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611</v>
      </c>
      <c r="F739" s="126"/>
      <c r="G739" s="126"/>
      <c r="H739" s="91" t="str">
        <f>IF(E739="", "", "(")</f>
        <v>(</v>
      </c>
      <c r="I739" s="106" t="s">
        <v>484</v>
      </c>
      <c r="J739" s="106"/>
      <c r="K739" s="91" t="str">
        <f>IF(OR(I739="　", I739=""), "", "-")</f>
        <v/>
      </c>
      <c r="L739" s="107">
        <v>187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569</v>
      </c>
      <c r="H781" s="450"/>
      <c r="I781" s="450"/>
      <c r="J781" s="450"/>
      <c r="K781" s="451"/>
      <c r="L781" s="452" t="s">
        <v>570</v>
      </c>
      <c r="M781" s="453"/>
      <c r="N781" s="453"/>
      <c r="O781" s="453"/>
      <c r="P781" s="453"/>
      <c r="Q781" s="453"/>
      <c r="R781" s="453"/>
      <c r="S781" s="453"/>
      <c r="T781" s="453"/>
      <c r="U781" s="453"/>
      <c r="V781" s="453"/>
      <c r="W781" s="453"/>
      <c r="X781" s="454"/>
      <c r="Y781" s="455">
        <v>110.7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110.7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7.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571</v>
      </c>
      <c r="D837" s="416"/>
      <c r="E837" s="416"/>
      <c r="F837" s="416"/>
      <c r="G837" s="416"/>
      <c r="H837" s="416"/>
      <c r="I837" s="416"/>
      <c r="J837" s="417" t="s">
        <v>573</v>
      </c>
      <c r="K837" s="418"/>
      <c r="L837" s="418"/>
      <c r="M837" s="418"/>
      <c r="N837" s="418"/>
      <c r="O837" s="418"/>
      <c r="P837" s="426" t="s">
        <v>572</v>
      </c>
      <c r="Q837" s="315"/>
      <c r="R837" s="315"/>
      <c r="S837" s="315"/>
      <c r="T837" s="315"/>
      <c r="U837" s="315"/>
      <c r="V837" s="315"/>
      <c r="W837" s="315"/>
      <c r="X837" s="315"/>
      <c r="Y837" s="316">
        <v>110.7</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J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5:AJ17 P13:AX13 AR15:AX15">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39:Y866">
    <cfRule type="expression" dxfId="2425" priority="2957">
      <formula>IF(RIGHT(TEXT(Y839,"0.#"),1)=".",FALSE,TRUE)</formula>
    </cfRule>
    <cfRule type="expression" dxfId="2424" priority="2958">
      <formula>IF(RIGHT(TEXT(Y839,"0.#"),1)=".",TRUE,FALSE)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7:AO838">
    <cfRule type="expression" dxfId="2381" priority="2815">
      <formula>IF(AND(AL837&gt;=0, RIGHT(TEXT(AL837,"0.#"),1)&lt;&gt;"."),TRUE,FALSE)</formula>
    </cfRule>
    <cfRule type="expression" dxfId="2380" priority="2816">
      <formula>IF(AND(AL837&gt;=0, RIGHT(TEXT(AL837,"0.#"),1)="."),TRUE,FALSE)</formula>
    </cfRule>
    <cfRule type="expression" dxfId="2379" priority="2817">
      <formula>IF(AND(AL837&lt;0, RIGHT(TEXT(AL837,"0.#"),1)&lt;&gt;"."),TRUE,FALSE)</formula>
    </cfRule>
    <cfRule type="expression" dxfId="2378" priority="2818">
      <formula>IF(AND(AL837&lt;0, RIGHT(TEXT(AL837,"0.#"),1)="."),TRUE,FALSE)</formula>
    </cfRule>
  </conditionalFormatting>
  <conditionalFormatting sqref="Y837:Y838">
    <cfRule type="expression" dxfId="2377" priority="2813">
      <formula>IF(RIGHT(TEXT(Y837,"0.#"),1)=".",FALSE,TRUE)</formula>
    </cfRule>
    <cfRule type="expression" dxfId="2376" priority="2814">
      <formula>IF(RIGHT(TEXT(Y837,"0.#"),1)=".",TRUE,FALSE)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2:Y899">
    <cfRule type="expression" dxfId="2059" priority="2073">
      <formula>IF(RIGHT(TEXT(Y872,"0.#"),1)=".",FALSE,TRUE)</formula>
    </cfRule>
    <cfRule type="expression" dxfId="2058" priority="2074">
      <formula>IF(RIGHT(TEXT(Y872,"0.#"),1)=".",TRUE,FALSE)</formula>
    </cfRule>
  </conditionalFormatting>
  <conditionalFormatting sqref="Y870:Y871">
    <cfRule type="expression" dxfId="2057" priority="2067">
      <formula>IF(RIGHT(TEXT(Y870,"0.#"),1)=".",FALSE,TRUE)</formula>
    </cfRule>
    <cfRule type="expression" dxfId="2056" priority="2068">
      <formula>IF(RIGHT(TEXT(Y870,"0.#"),1)=".",TRUE,FALSE)</formula>
    </cfRule>
  </conditionalFormatting>
  <conditionalFormatting sqref="Y905:Y932">
    <cfRule type="expression" dxfId="2055" priority="2061">
      <formula>IF(RIGHT(TEXT(Y905,"0.#"),1)=".",FALSE,TRUE)</formula>
    </cfRule>
    <cfRule type="expression" dxfId="2054" priority="2062">
      <formula>IF(RIGHT(TEXT(Y905,"0.#"),1)=".",TRUE,FALSE)</formula>
    </cfRule>
  </conditionalFormatting>
  <conditionalFormatting sqref="Y903:Y904">
    <cfRule type="expression" dxfId="2053" priority="2055">
      <formula>IF(RIGHT(TEXT(Y903,"0.#"),1)=".",FALSE,TRUE)</formula>
    </cfRule>
    <cfRule type="expression" dxfId="2052" priority="2056">
      <formula>IF(RIGHT(TEXT(Y903,"0.#"),1)=".",TRUE,FALSE)</formula>
    </cfRule>
  </conditionalFormatting>
  <conditionalFormatting sqref="Y938:Y965">
    <cfRule type="expression" dxfId="2051" priority="2049">
      <formula>IF(RIGHT(TEXT(Y938,"0.#"),1)=".",FALSE,TRUE)</formula>
    </cfRule>
    <cfRule type="expression" dxfId="2050" priority="2050">
      <formula>IF(RIGHT(TEXT(Y938,"0.#"),1)=".",TRUE,FALSE)</formula>
    </cfRule>
  </conditionalFormatting>
  <conditionalFormatting sqref="Y936:Y937">
    <cfRule type="expression" dxfId="2049" priority="2043">
      <formula>IF(RIGHT(TEXT(Y936,"0.#"),1)=".",FALSE,TRUE)</formula>
    </cfRule>
    <cfRule type="expression" dxfId="2048" priority="2044">
      <formula>IF(RIGHT(TEXT(Y936,"0.#"),1)=".",TRUE,FALSE)</formula>
    </cfRule>
  </conditionalFormatting>
  <conditionalFormatting sqref="Y971:Y998">
    <cfRule type="expression" dxfId="2047" priority="2037">
      <formula>IF(RIGHT(TEXT(Y971,"0.#"),1)=".",FALSE,TRUE)</formula>
    </cfRule>
    <cfRule type="expression" dxfId="2046" priority="2038">
      <formula>IF(RIGHT(TEXT(Y971,"0.#"),1)=".",TRUE,FALSE)</formula>
    </cfRule>
  </conditionalFormatting>
  <conditionalFormatting sqref="Y969:Y970">
    <cfRule type="expression" dxfId="2045" priority="2031">
      <formula>IF(RIGHT(TEXT(Y969,"0.#"),1)=".",FALSE,TRUE)</formula>
    </cfRule>
    <cfRule type="expression" dxfId="2044" priority="2032">
      <formula>IF(RIGHT(TEXT(Y969,"0.#"),1)=".",TRUE,FALSE)</formula>
    </cfRule>
  </conditionalFormatting>
  <conditionalFormatting sqref="Y1004:Y1031">
    <cfRule type="expression" dxfId="2043" priority="2025">
      <formula>IF(RIGHT(TEXT(Y1004,"0.#"),1)=".",FALSE,TRUE)</formula>
    </cfRule>
    <cfRule type="expression" dxfId="2042" priority="2026">
      <formula>IF(RIGHT(TEXT(Y1004,"0.#"),1)=".",TRUE,FALSE)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72:AO899">
    <cfRule type="expression" dxfId="1961" priority="2075">
      <formula>IF(AND(AL872&gt;=0, RIGHT(TEXT(AL872,"0.#"),1)&lt;&gt;"."),TRUE,FALSE)</formula>
    </cfRule>
    <cfRule type="expression" dxfId="1960" priority="2076">
      <formula>IF(AND(AL872&gt;=0, RIGHT(TEXT(AL872,"0.#"),1)="."),TRUE,FALSE)</formula>
    </cfRule>
    <cfRule type="expression" dxfId="1959" priority="2077">
      <formula>IF(AND(AL872&lt;0, RIGHT(TEXT(AL872,"0.#"),1)&lt;&gt;"."),TRUE,FALSE)</formula>
    </cfRule>
    <cfRule type="expression" dxfId="1958" priority="2078">
      <formula>IF(AND(AL872&lt;0, RIGHT(TEXT(AL872,"0.#"),1)="."),TRUE,FALSE)</formula>
    </cfRule>
  </conditionalFormatting>
  <conditionalFormatting sqref="AL870:AO871">
    <cfRule type="expression" dxfId="1957" priority="2069">
      <formula>IF(AND(AL870&gt;=0, RIGHT(TEXT(AL870,"0.#"),1)&lt;&gt;"."),TRUE,FALSE)</formula>
    </cfRule>
    <cfRule type="expression" dxfId="1956" priority="2070">
      <formula>IF(AND(AL870&gt;=0, RIGHT(TEXT(AL870,"0.#"),1)="."),TRUE,FALSE)</formula>
    </cfRule>
    <cfRule type="expression" dxfId="1955" priority="2071">
      <formula>IF(AND(AL870&lt;0, RIGHT(TEXT(AL870,"0.#"),1)&lt;&gt;"."),TRUE,FALSE)</formula>
    </cfRule>
    <cfRule type="expression" dxfId="1954" priority="2072">
      <formula>IF(AND(AL870&lt;0, RIGHT(TEXT(AL870,"0.#"),1)="."),TRUE,FALSE)</formula>
    </cfRule>
  </conditionalFormatting>
  <conditionalFormatting sqref="AL905:AO932">
    <cfRule type="expression" dxfId="1953" priority="2063">
      <formula>IF(AND(AL905&gt;=0, RIGHT(TEXT(AL905,"0.#"),1)&lt;&gt;"."),TRUE,FALSE)</formula>
    </cfRule>
    <cfRule type="expression" dxfId="1952" priority="2064">
      <formula>IF(AND(AL905&gt;=0, RIGHT(TEXT(AL905,"0.#"),1)="."),TRUE,FALSE)</formula>
    </cfRule>
    <cfRule type="expression" dxfId="1951" priority="2065">
      <formula>IF(AND(AL905&lt;0, RIGHT(TEXT(AL905,"0.#"),1)&lt;&gt;"."),TRUE,FALSE)</formula>
    </cfRule>
    <cfRule type="expression" dxfId="1950" priority="2066">
      <formula>IF(AND(AL905&lt;0, RIGHT(TEXT(AL905,"0.#"),1)="."),TRUE,FALSE)</formula>
    </cfRule>
  </conditionalFormatting>
  <conditionalFormatting sqref="AL903:AO904">
    <cfRule type="expression" dxfId="1949" priority="2057">
      <formula>IF(AND(AL903&gt;=0, RIGHT(TEXT(AL903,"0.#"),1)&lt;&gt;"."),TRUE,FALSE)</formula>
    </cfRule>
    <cfRule type="expression" dxfId="1948" priority="2058">
      <formula>IF(AND(AL903&gt;=0, RIGHT(TEXT(AL903,"0.#"),1)="."),TRUE,FALSE)</formula>
    </cfRule>
    <cfRule type="expression" dxfId="1947" priority="2059">
      <formula>IF(AND(AL903&lt;0, RIGHT(TEXT(AL903,"0.#"),1)&lt;&gt;"."),TRUE,FALSE)</formula>
    </cfRule>
    <cfRule type="expression" dxfId="1946" priority="2060">
      <formula>IF(AND(AL903&lt;0, RIGHT(TEXT(AL903,"0.#"),1)="."),TRUE,FALSE)</formula>
    </cfRule>
  </conditionalFormatting>
  <conditionalFormatting sqref="AL938:AO965">
    <cfRule type="expression" dxfId="1945" priority="2051">
      <formula>IF(AND(AL938&gt;=0, RIGHT(TEXT(AL938,"0.#"),1)&lt;&gt;"."),TRUE,FALSE)</formula>
    </cfRule>
    <cfRule type="expression" dxfId="1944" priority="2052">
      <formula>IF(AND(AL938&gt;=0, RIGHT(TEXT(AL938,"0.#"),1)="."),TRUE,FALSE)</formula>
    </cfRule>
    <cfRule type="expression" dxfId="1943" priority="2053">
      <formula>IF(AND(AL938&lt;0, RIGHT(TEXT(AL938,"0.#"),1)&lt;&gt;"."),TRUE,FALSE)</formula>
    </cfRule>
    <cfRule type="expression" dxfId="1942" priority="2054">
      <formula>IF(AND(AL938&lt;0, RIGHT(TEXT(AL938,"0.#"),1)="."),TRUE,FALSE)</formula>
    </cfRule>
  </conditionalFormatting>
  <conditionalFormatting sqref="AL936:AO937">
    <cfRule type="expression" dxfId="1941" priority="2045">
      <formula>IF(AND(AL936&gt;=0, RIGHT(TEXT(AL936,"0.#"),1)&lt;&gt;"."),TRUE,FALSE)</formula>
    </cfRule>
    <cfRule type="expression" dxfId="1940" priority="2046">
      <formula>IF(AND(AL936&gt;=0, RIGHT(TEXT(AL936,"0.#"),1)="."),TRUE,FALSE)</formula>
    </cfRule>
    <cfRule type="expression" dxfId="1939" priority="2047">
      <formula>IF(AND(AL936&lt;0, RIGHT(TEXT(AL936,"0.#"),1)&lt;&gt;"."),TRUE,FALSE)</formula>
    </cfRule>
    <cfRule type="expression" dxfId="1938" priority="2048">
      <formula>IF(AND(AL936&lt;0, RIGHT(TEXT(AL936,"0.#"),1)="."),TRUE,FALSE)</formula>
    </cfRule>
  </conditionalFormatting>
  <conditionalFormatting sqref="AL971:AO998">
    <cfRule type="expression" dxfId="1937" priority="2039">
      <formula>IF(AND(AL971&gt;=0, RIGHT(TEXT(AL971,"0.#"),1)&lt;&gt;"."),TRUE,FALSE)</formula>
    </cfRule>
    <cfRule type="expression" dxfId="1936" priority="2040">
      <formula>IF(AND(AL971&gt;=0, RIGHT(TEXT(AL971,"0.#"),1)="."),TRUE,FALSE)</formula>
    </cfRule>
    <cfRule type="expression" dxfId="1935" priority="2041">
      <formula>IF(AND(AL971&lt;0, RIGHT(TEXT(AL971,"0.#"),1)&lt;&gt;"."),TRUE,FALSE)</formula>
    </cfRule>
    <cfRule type="expression" dxfId="1934" priority="2042">
      <formula>IF(AND(AL971&lt;0, RIGHT(TEXT(AL971,"0.#"),1)="."),TRUE,FALSE)</formula>
    </cfRule>
  </conditionalFormatting>
  <conditionalFormatting sqref="AL969:AO970">
    <cfRule type="expression" dxfId="1933" priority="2033">
      <formula>IF(AND(AL969&gt;=0, RIGHT(TEXT(AL969,"0.#"),1)&lt;&gt;"."),TRUE,FALSE)</formula>
    </cfRule>
    <cfRule type="expression" dxfId="1932" priority="2034">
      <formula>IF(AND(AL969&gt;=0, RIGHT(TEXT(AL969,"0.#"),1)="."),TRUE,FALSE)</formula>
    </cfRule>
    <cfRule type="expression" dxfId="1931" priority="2035">
      <formula>IF(AND(AL969&lt;0, RIGHT(TEXT(AL969,"0.#"),1)&lt;&gt;"."),TRUE,FALSE)</formula>
    </cfRule>
    <cfRule type="expression" dxfId="1930" priority="2036">
      <formula>IF(AND(AL969&lt;0, RIGHT(TEXT(AL969,"0.#"),1)="."),TRUE,FALSE)</formula>
    </cfRule>
  </conditionalFormatting>
  <conditionalFormatting sqref="AL1004:AO1031">
    <cfRule type="expression" dxfId="1929" priority="2027">
      <formula>IF(AND(AL1004&gt;=0, RIGHT(TEXT(AL1004,"0.#"),1)&lt;&gt;"."),TRUE,FALSE)</formula>
    </cfRule>
    <cfRule type="expression" dxfId="1928" priority="2028">
      <formula>IF(AND(AL1004&gt;=0, RIGHT(TEXT(AL1004,"0.#"),1)="."),TRUE,FALSE)</formula>
    </cfRule>
    <cfRule type="expression" dxfId="1927" priority="2029">
      <formula>IF(AND(AL1004&lt;0, RIGHT(TEXT(AL1004,"0.#"),1)&lt;&gt;"."),TRUE,FALSE)</formula>
    </cfRule>
    <cfRule type="expression" dxfId="1926" priority="2030">
      <formula>IF(AND(AL1004&lt;0, RIGHT(TEXT(AL1004,"0.#"),1)="."),TRUE,FALSE)</formula>
    </cfRule>
  </conditionalFormatting>
  <conditionalFormatting sqref="AL1002:AO1003">
    <cfRule type="expression" dxfId="1925" priority="2021">
      <formula>IF(AND(AL1002&gt;=0, RIGHT(TEXT(AL1002,"0.#"),1)&lt;&gt;"."),TRUE,FALSE)</formula>
    </cfRule>
    <cfRule type="expression" dxfId="1924" priority="2022">
      <formula>IF(AND(AL1002&gt;=0, RIGHT(TEXT(AL1002,"0.#"),1)="."),TRUE,FALSE)</formula>
    </cfRule>
    <cfRule type="expression" dxfId="1923" priority="2023">
      <formula>IF(AND(AL1002&lt;0, RIGHT(TEXT(AL1002,"0.#"),1)&lt;&gt;"."),TRUE,FALSE)</formula>
    </cfRule>
    <cfRule type="expression" dxfId="1922" priority="2024">
      <formula>IF(AND(AL1002&lt;0, RIGHT(TEXT(AL1002,"0.#"),1)="."),TRUE,FALSE)</formula>
    </cfRule>
  </conditionalFormatting>
  <conditionalFormatting sqref="Y1002:Y1003">
    <cfRule type="expression" dxfId="1921" priority="2019">
      <formula>IF(RIGHT(TEXT(Y1002,"0.#"),1)=".",FALSE,TRUE)</formula>
    </cfRule>
    <cfRule type="expression" dxfId="1920" priority="2020">
      <formula>IF(RIGHT(TEXT(Y1002,"0.#"),1)=".",TRUE,FALSE)</formula>
    </cfRule>
  </conditionalFormatting>
  <conditionalFormatting sqref="AL1037:AO1064">
    <cfRule type="expression" dxfId="1919" priority="2015">
      <formula>IF(AND(AL1037&gt;=0, RIGHT(TEXT(AL1037,"0.#"),1)&lt;&gt;"."),TRUE,FALSE)</formula>
    </cfRule>
    <cfRule type="expression" dxfId="1918" priority="2016">
      <formula>IF(AND(AL1037&gt;=0, RIGHT(TEXT(AL1037,"0.#"),1)="."),TRUE,FALSE)</formula>
    </cfRule>
    <cfRule type="expression" dxfId="1917" priority="2017">
      <formula>IF(AND(AL1037&lt;0, RIGHT(TEXT(AL1037,"0.#"),1)&lt;&gt;"."),TRUE,FALSE)</formula>
    </cfRule>
    <cfRule type="expression" dxfId="1916" priority="2018">
      <formula>IF(AND(AL1037&lt;0, RIGHT(TEXT(AL1037,"0.#"),1)="."),TRUE,FALSE)</formula>
    </cfRule>
  </conditionalFormatting>
  <conditionalFormatting sqref="Y1037:Y1064">
    <cfRule type="expression" dxfId="1915" priority="2013">
      <formula>IF(RIGHT(TEXT(Y1037,"0.#"),1)=".",FALSE,TRUE)</formula>
    </cfRule>
    <cfRule type="expression" dxfId="1914" priority="2014">
      <formula>IF(RIGHT(TEXT(Y1037,"0.#"),1)=".",TRUE,FALSE)</formula>
    </cfRule>
  </conditionalFormatting>
  <conditionalFormatting sqref="AL1035:AO1036">
    <cfRule type="expression" dxfId="1913" priority="2009">
      <formula>IF(AND(AL1035&gt;=0, RIGHT(TEXT(AL1035,"0.#"),1)&lt;&gt;"."),TRUE,FALSE)</formula>
    </cfRule>
    <cfRule type="expression" dxfId="1912" priority="2010">
      <formula>IF(AND(AL1035&gt;=0, RIGHT(TEXT(AL1035,"0.#"),1)="."),TRUE,FALSE)</formula>
    </cfRule>
    <cfRule type="expression" dxfId="1911" priority="2011">
      <formula>IF(AND(AL1035&lt;0, RIGHT(TEXT(AL1035,"0.#"),1)&lt;&gt;"."),TRUE,FALSE)</formula>
    </cfRule>
    <cfRule type="expression" dxfId="1910" priority="2012">
      <formula>IF(AND(AL1035&lt;0, RIGHT(TEXT(AL1035,"0.#"),1)="."),TRUE,FALSE)</formula>
    </cfRule>
  </conditionalFormatting>
  <conditionalFormatting sqref="Y1035:Y1036">
    <cfRule type="expression" dxfId="1909" priority="2007">
      <formula>IF(RIGHT(TEXT(Y1035,"0.#"),1)=".",FALSE,TRUE)</formula>
    </cfRule>
    <cfRule type="expression" dxfId="1908" priority="2008">
      <formula>IF(RIGHT(TEXT(Y1035,"0.#"),1)=".",TRUE,FALSE)</formula>
    </cfRule>
  </conditionalFormatting>
  <conditionalFormatting sqref="AL1070:AO1097">
    <cfRule type="expression" dxfId="1907" priority="2003">
      <formula>IF(AND(AL1070&gt;=0, RIGHT(TEXT(AL1070,"0.#"),1)&lt;&gt;"."),TRUE,FALSE)</formula>
    </cfRule>
    <cfRule type="expression" dxfId="1906" priority="2004">
      <formula>IF(AND(AL1070&gt;=0, RIGHT(TEXT(AL1070,"0.#"),1)="."),TRUE,FALSE)</formula>
    </cfRule>
    <cfRule type="expression" dxfId="1905" priority="2005">
      <formula>IF(AND(AL1070&lt;0, RIGHT(TEXT(AL1070,"0.#"),1)&lt;&gt;"."),TRUE,FALSE)</formula>
    </cfRule>
    <cfRule type="expression" dxfId="1904" priority="2006">
      <formula>IF(AND(AL1070&lt;0, RIGHT(TEXT(AL1070,"0.#"),1)="."),TRUE,FALSE)</formula>
    </cfRule>
  </conditionalFormatting>
  <conditionalFormatting sqref="Y1070:Y1097">
    <cfRule type="expression" dxfId="1903" priority="2001">
      <formula>IF(RIGHT(TEXT(Y1070,"0.#"),1)=".",FALSE,TRUE)</formula>
    </cfRule>
    <cfRule type="expression" dxfId="1902" priority="2002">
      <formula>IF(RIGHT(TEXT(Y1070,"0.#"),1)=".",TRUE,FALSE)</formula>
    </cfRule>
  </conditionalFormatting>
  <conditionalFormatting sqref="AL1068:AO1069">
    <cfRule type="expression" dxfId="1901" priority="1997">
      <formula>IF(AND(AL1068&gt;=0, RIGHT(TEXT(AL1068,"0.#"),1)&lt;&gt;"."),TRUE,FALSE)</formula>
    </cfRule>
    <cfRule type="expression" dxfId="1900" priority="1998">
      <formula>IF(AND(AL1068&gt;=0, RIGHT(TEXT(AL1068,"0.#"),1)="."),TRUE,FALSE)</formula>
    </cfRule>
    <cfRule type="expression" dxfId="1899" priority="1999">
      <formula>IF(AND(AL1068&lt;0, RIGHT(TEXT(AL1068,"0.#"),1)&lt;&gt;"."),TRUE,FALSE)</formula>
    </cfRule>
    <cfRule type="expression" dxfId="1898" priority="2000">
      <formula>IF(AND(AL1068&lt;0, RIGHT(TEXT(AL1068,"0.#"),1)="."),TRUE,FALSE)</formula>
    </cfRule>
  </conditionalFormatting>
  <conditionalFormatting sqref="Y1068:Y1069">
    <cfRule type="expression" dxfId="1897" priority="1995">
      <formula>IF(RIGHT(TEXT(Y1068,"0.#"),1)=".",FALSE,TRUE)</formula>
    </cfRule>
    <cfRule type="expression" dxfId="1896" priority="1996">
      <formula>IF(RIGHT(TEXT(Y1068,"0.#"),1)=".",TRUE,FALSE)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I40">
    <cfRule type="expression" dxfId="705" priority="5">
      <formula>IF(RIGHT(TEXT(AI40,"0.#"),1)=".",FALSE,TRUE)</formula>
    </cfRule>
    <cfRule type="expression" dxfId="704" priority="6">
      <formula>IF(RIGHT(TEXT(AI40,"0.#"),1)=".",TRUE,FALSE)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K14:AQ17">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49" man="1"/>
    <brk id="699" max="49" man="1"/>
    <brk id="731"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559</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6" ht="18" x14ac:dyDescent="0.15">
      <c r="A2" s="58"/>
      <c r="B2" s="1060" t="s">
        <v>615</v>
      </c>
      <c r="C2" s="1060"/>
      <c r="D2" s="1060"/>
      <c r="E2" s="1060"/>
    </row>
    <row r="3" spans="1:6" ht="15" thickBot="1" x14ac:dyDescent="0.2">
      <c r="A3" s="58"/>
      <c r="B3" s="1061"/>
      <c r="C3" s="1061"/>
      <c r="D3" s="1061"/>
      <c r="E3" s="1061"/>
    </row>
    <row r="4" spans="1:6" x14ac:dyDescent="0.15">
      <c r="B4" s="1062" t="s">
        <v>616</v>
      </c>
      <c r="C4" s="1063"/>
      <c r="D4" s="1063"/>
      <c r="E4" s="1064"/>
    </row>
    <row r="5" spans="1:6" ht="13.5" customHeight="1" x14ac:dyDescent="0.15">
      <c r="B5" s="1065" t="s">
        <v>617</v>
      </c>
      <c r="C5" s="1066" t="s">
        <v>618</v>
      </c>
      <c r="D5" s="1067" t="s">
        <v>619</v>
      </c>
      <c r="E5" s="1068" t="s">
        <v>620</v>
      </c>
    </row>
    <row r="6" spans="1:6" ht="27" customHeight="1" x14ac:dyDescent="0.15">
      <c r="B6" s="1069" t="s">
        <v>621</v>
      </c>
      <c r="C6" s="1070" t="s">
        <v>622</v>
      </c>
      <c r="D6" s="1071"/>
      <c r="E6" s="1072"/>
    </row>
    <row r="7" spans="1:6" ht="202.5" x14ac:dyDescent="0.15">
      <c r="B7" s="1073" t="s">
        <v>623</v>
      </c>
      <c r="C7" s="1074" t="s">
        <v>624</v>
      </c>
      <c r="D7" s="1074" t="s">
        <v>625</v>
      </c>
      <c r="E7" s="1075" t="s">
        <v>626</v>
      </c>
    </row>
    <row r="8" spans="1:6" x14ac:dyDescent="0.15">
      <c r="B8" s="1076" t="s">
        <v>363</v>
      </c>
      <c r="C8" s="1077" t="s">
        <v>627</v>
      </c>
      <c r="D8" s="1078"/>
      <c r="E8" s="1079"/>
    </row>
    <row r="9" spans="1:6" ht="175.5" x14ac:dyDescent="0.15">
      <c r="B9" s="1080" t="s">
        <v>623</v>
      </c>
      <c r="C9" s="1081" t="s">
        <v>624</v>
      </c>
      <c r="D9" s="1074" t="s">
        <v>628</v>
      </c>
      <c r="E9" s="1082" t="s">
        <v>629</v>
      </c>
      <c r="F9" s="66"/>
    </row>
    <row r="10" spans="1:6" ht="14.25" thickBot="1" x14ac:dyDescent="0.2">
      <c r="B10" s="1083" t="s">
        <v>472</v>
      </c>
      <c r="C10" s="1084" t="s">
        <v>630</v>
      </c>
      <c r="D10" s="1085"/>
      <c r="E10" s="1086"/>
    </row>
  </sheetData>
  <mergeCells count="4">
    <mergeCell ref="B2:E2"/>
    <mergeCell ref="B4:E4"/>
    <mergeCell ref="D5:D6"/>
    <mergeCell ref="E5:E6"/>
  </mergeCells>
  <phoneticPr fontId="6"/>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2018-05-28T10:34:46Z</cp:lastPrinted>
  <dcterms:created xsi:type="dcterms:W3CDTF">2012-03-13T00:50:25Z</dcterms:created>
  <dcterms:modified xsi:type="dcterms:W3CDTF">2018-07-10T04:21:19Z</dcterms:modified>
</cp:coreProperties>
</file>