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I55" i="3" l="1"/>
  <c r="AM55" i="3"/>
  <c r="AE55" i="3"/>
  <c r="AI41" i="3" l="1"/>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<sst xmlns="http://schemas.openxmlformats.org/spreadsheetml/2006/main" count="2827" uniqueCount="622">
  <si>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</si>
  <si>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</si>
  <si>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</si>
  <si>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</si>
  <si>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</si>
  <si>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</si>
  <si>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</si>
  <si>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</si>
  <si>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</si>
  <si>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</si>
  <si>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</si>
  <si>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</si>
  <si>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</si>
  <si>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</si>
  <si>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</si>
  <si>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</si>
  <si>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</si>
  <si>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</si>
  <si>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</si>
  <si>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</si>
  <si>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</si>
  <si>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</si>
  <si>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</si>
  <si>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</si>
  <si>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</si>
  <si>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</si>
  <si>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</si>
  <si>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</si>
  <si>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</si>
  <si>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</si>
  <si>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</si>
  <si>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</si>
  <si>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</si>
  <si>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</si>
  <si>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</si>
  <si>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</si>
  <si>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</si>
  <si>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</si>
  <si>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</si>
  <si>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</si>
  <si>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</si>
  <si>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</si>
  <si>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</si>
  <si>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</si>
  <si>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</si>
  <si>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</si>
  <si>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</si>
  <si>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</si>
  <si>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</si>
  <si>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</si>
  <si>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</si>
  <si>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</si>
  <si>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</si>
  <si>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</si>
  <si>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</si>
  <si>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</si>
  <si>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</si>
  <si>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</si>
  <si>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</si>
  <si>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</si>
  <si>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</si>
  <si>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</si>
  <si>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</si>
  <si>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</si>
  <si>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</si>
  <si>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</si>
  <si>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</si>
  <si>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</si>
  <si>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</si>
  <si>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</si>
  <si>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</si>
  <si>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</si>
  <si>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</si>
  <si>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</si>
  <si>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</si>
  <si>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</si>
  <si>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</si>
  <si>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</si>
  <si>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</si>
  <si>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</si>
  <si>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</si>
  <si>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</si>
  <si>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</si>
  <si>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</si>
  <si>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</si>
  <si>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</si>
  <si>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</si>
  <si>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</si>
  <si>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</si>
  <si>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</si>
  <si>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</si>
  <si>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</si>
  <si>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</si>
  <si>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</si>
  <si>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</si>
  <si>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</si>
  <si>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</si>
  <si>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</si>
  <si>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</si>
  <si>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</si>
  <si>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</si>
  <si>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</si>
  <si>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</si>
  <si>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</si>
  <si>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</si>
  <si>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</si>
  <si>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</si>
  <si>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</si>
  <si>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</si>
  <si>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</si>
  <si>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</si>
  <si>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</si>
  <si>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</si>
  <si>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</si>
  <si>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</si>
  <si>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</si>
  <si>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</si>
  <si>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</si>
  <si>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</si>
  <si>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</si>
  <si>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</si>
  <si>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</si>
  <si>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</si>
  <si>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</si>
  <si>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</si>
  <si>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</si>
  <si>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</si>
  <si>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</si>
  <si>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</si>
  <si>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</si>
  <si>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</si>
  <si>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</si>
  <si>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</si>
  <si>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</si>
  <si>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</si>
  <si>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</si>
  <si>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</si>
  <si>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</si>
  <si>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</si>
  <si>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</si>
  <si>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</si>
  <si>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</si>
  <si>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</si>
  <si>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</si>
  <si>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</si>
  <si>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</si>
  <si>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</si>
  <si>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</si>
  <si>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</si>
  <si>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</si>
  <si>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</si>
  <si>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</si>
  <si>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</si>
  <si>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</si>
  <si>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</si>
  <si>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</si>
  <si>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</si>
  <si>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</si>
  <si>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</si>
  <si>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</si>
  <si>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</si>
  <si>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</si>
  <si>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</si>
  <si>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</si>
  <si>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</si>
  <si>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</si>
  <si>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</si>
  <si>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</si>
  <si>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</si>
  <si>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</si>
  <si>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</si>
  <si>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</si>
  <si>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</si>
  <si>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</si>
  <si>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</si>
  <si>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</si>
  <si>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</si>
  <si>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</si>
  <si>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</si>
  <si>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</si>
  <si>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</si>
  <si>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</si>
  <si>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</si>
  <si>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</si>
  <si>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</si>
  <si>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</si>
  <si>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</si>
  <si>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</si>
  <si>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</si>
  <si>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</si>
  <si>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</si>
  <si>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</si>
  <si>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</si>
  <si>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</si>
  <si>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</si>
  <si>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</si>
  <si>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</si>
  <si>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</si>
  <si>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</si>
  <si>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</si>
  <si>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</si>
  <si>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</si>
  <si>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</si>
  <si>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</si>
  <si>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</si>
  <si>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</si>
  <si>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</si>
  <si>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</si>
  <si>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</si>
  <si>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</si>
  <si>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</si>
  <si>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</si>
  <si>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</si>
  <si>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</si>
  <si>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</si>
  <si>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</si>
  <si>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</si>
  <si>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</si>
  <si>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</si>
  <si>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</si>
  <si>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</si>
  <si>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</si>
  <si>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</si>
  <si>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</si>
  <si>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</si>
  <si>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</si>
  <si>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</si>
  <si>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</si>
  <si>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</si>
  <si>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</si>
  <si>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</si>
  <si>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</si>
  <si>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</si>
  <si>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</si>
  <si>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</si>
  <si>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</si>
  <si>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</si>
  <si>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</si>
  <si>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</si>
  <si>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</si>
  <si>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</si>
  <si>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</si>
  <si>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</si>
  <si>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</si>
  <si>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</si>
  <si>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</si>
  <si>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</si>
  <si>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</si>
  <si>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</si>
  <si>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</si>
  <si>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</si>
  <si>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</si>
  <si>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</si>
  <si>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</si>
  <si>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</si>
  <si>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</si>
  <si>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</si>
  <si>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</si>
  <si>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</si>
  <si>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</si>
  <si>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</si>
  <si>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</si>
  <si>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</si>
  <si>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</si>
  <si>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</si>
  <si>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</si>
  <si>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</si>
  <si>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</si>
  <si>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</si>
  <si>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</si>
  <si>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</si>
  <si>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</si>
  <si>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</si>
  <si>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</si>
  <si>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</si>
  <si>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</si>
  <si>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</si>
  <si>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</si>
  <si>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</si>
  <si>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</si>
  <si>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</si>
  <si>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</si>
  <si>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</si>
  <si>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</si>
  <si>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</si>
  <si>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</si>
  <si>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</si>
  <si>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</si>
  <si>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</si>
  <si>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</si>
  <si>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</si>
  <si>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</si>
  <si>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</si>
  <si>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</si>
  <si>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</si>
  <si>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</si>
  <si>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</si>
  <si>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</si>
  <si>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</si>
  <si>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</si>
  <si>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</si>
  <si>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</si>
  <si>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</si>
  <si>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</si>
  <si>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</si>
  <si>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</si>
  <si>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</si>
  <si>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</si>
  <si>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</si>
  <si>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</si>
  <si>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</si>
  <si>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</si>
  <si>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</si>
  <si>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</si>
  <si>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</si>
  <si>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</si>
  <si>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</si>
  <si>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</si>
  <si>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</si>
  <si>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</si>
  <si>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</si>
  <si>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</si>
  <si>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</si>
  <si>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</si>
  <si>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</si>
  <si>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</si>
  <si>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</si>
  <si>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</si>
  <si>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</si>
  <si>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</si>
  <si>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</si>
  <si>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</si>
  <si>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</si>
  <si>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</si>
  <si>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</si>
  <si>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</si>
  <si>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</si>
  <si>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</si>
  <si>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</si>
  <si>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</si>
  <si>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</si>
  <si>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</si>
  <si>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</si>
  <si>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</si>
  <si>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</si>
  <si>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</si>
  <si>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</si>
  <si>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</si>
  <si>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</si>
  <si>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</si>
  <si>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</si>
  <si>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</si>
  <si>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</si>
  <si>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</si>
  <si>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</si>
  <si>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</si>
  <si>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</si>
  <si>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</si>
  <si>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</si>
  <si>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</si>
  <si>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</si>
  <si>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</si>
  <si>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</si>
  <si>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</si>
  <si>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</si>
  <si>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</si>
  <si>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</si>
  <si>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</si>
  <si>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</si>
  <si>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</si>
  <si>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</si>
  <si>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</si>
  <si>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</si>
  <si>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</si>
  <si>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</si>
  <si>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</si>
  <si>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</si>
  <si>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</si>
  <si>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</si>
  <si>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</si>
  <si>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</si>
  <si>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</si>
  <si>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</si>
  <si>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</si>
  <si>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</si>
  <si>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</si>
  <si>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</si>
  <si>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</si>
  <si>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</si>
  <si>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</si>
  <si>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</si>
  <si>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</si>
  <si>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</si>
  <si>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</si>
  <si>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</si>
  <si>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</si>
  <si>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</si>
  <si>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</si>
  <si>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</si>
  <si>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</si>
  <si>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</si>
  <si>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</si>
  <si>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</si>
  <si>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</si>
  <si>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</si>
  <si>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</si>
  <si>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</si>
  <si>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</si>
  <si>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</si>
  <si>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</si>
  <si>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</si>
  <si>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</si>
  <si>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</si>
  <si>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</si>
  <si>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</si>
  <si>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</si>
  <si>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</si>
  <si>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</si>
  <si>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</si>
  <si>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</si>
  <si>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</si>
  <si>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</si>
  <si>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</si>
  <si>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</si>
  <si>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</si>
  <si>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</si>
  <si>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</si>
  <si>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</si>
  <si>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</si>
  <si>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</si>
  <si>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</si>
  <si>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</si>
  <si>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</si>
  <si>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</si>
  <si>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</si>
  <si>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</si>
  <si>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</si>
  <si>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</si>
  <si>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</si>
  <si>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</si>
  <si>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</si>
  <si>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</si>
  <si>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</si>
  <si>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</si>
  <si>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</si>
  <si>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</si>
  <si>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</si>
  <si>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</si>
  <si>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</si>
  <si>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</si>
  <si>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</si>
  <si>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</si>
  <si>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</si>
  <si>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</si>
  <si>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</si>
  <si>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</si>
  <si>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</si>
  <si>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</si>
  <si>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</si>
  <si>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</si>
  <si>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</si>
  <si>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</si>
  <si>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</si>
  <si>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</si>
  <si>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</si>
  <si>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</si>
  <si>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</si>
  <si>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</si>
  <si>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</si>
  <si>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</si>
  <si>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</si>
  <si>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</si>
  <si>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</si>
  <si>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</si>
  <si>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</si>
  <si>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</si>
  <si>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</si>
  <si>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</si>
  <si>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</si>
  <si>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</si>
  <si>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</si>
  <si>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</si>
  <si>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</si>
  <si>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</si>
  <si>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</si>
  <si>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</si>
  <si>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</si>
  <si>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</si>
  <si>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</si>
  <si>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</si>
  <si>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</si>
  <si>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</si>
  <si>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</si>
  <si>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</si>
  <si>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</si>
  <si>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</si>
  <si>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</si>
  <si>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</si>
  <si>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</si>
  <si>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</si>
  <si>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</si>
  <si>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</si>
  <si>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</si>
  <si>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</si>
  <si>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</si>
  <si>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</si>
  <si>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</si>
  <si>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</si>
  <si>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</si>
  <si>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</si>
  <si>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</si>
  <si>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</si>
  <si>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</si>
  <si>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</si>
  <si>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</si>
  <si>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</si>
  <si>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</si>
  <si>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</si>
  <si>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</si>
  <si>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</si>
  <si>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</si>
  <si>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</si>
  <si>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</si>
  <si>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</si>
  <si>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</si>
  <si>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</si>
  <si>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</si>
  <si>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</si>
  <si>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</si>
  <si>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</si>
  <si>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</si>
  <si>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</si>
  <si>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</si>
  <si>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</si>
  <si>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</si>
  <si>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</si>
  <si>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</si>
  <si>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</si>
  <si>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</si>
  <si>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</si>
  <si>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</si>
  <si>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</si>
  <si>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</si>
  <si>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</si>
  <si>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</si>
  <si>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</si>
  <si>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</si>
  <si>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</si>
  <si>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</si>
  <si>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</si>
  <si>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</si>
  <si>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</si>
  <si>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軍縮不拡散・科学部</t>
    <phoneticPr fontId="5"/>
  </si>
  <si>
    <t>国際原子力協力室</t>
    <phoneticPr fontId="5"/>
  </si>
  <si>
    <t>室長　辻　昭弘</t>
    <phoneticPr fontId="5"/>
  </si>
  <si>
    <t>○</t>
  </si>
  <si>
    <t>外務省設置法第４条第３項</t>
    <phoneticPr fontId="5"/>
  </si>
  <si>
    <t>国際原子力機関憲章第１４条Ｆ</t>
    <phoneticPr fontId="5"/>
  </si>
  <si>
    <t>拠出金</t>
    <rPh sb="0" eb="3">
      <t>キョシュツキン</t>
    </rPh>
    <phoneticPr fontId="5"/>
  </si>
  <si>
    <t>全てのＩＡＥＡ加盟国が，IAEA技術協力プロジェクトの恩恵を享受する</t>
    <phoneticPr fontId="5"/>
  </si>
  <si>
    <t>IAEA技術協力のプロジェクト対象国・地域の数</t>
    <phoneticPr fontId="5"/>
  </si>
  <si>
    <t>対象国・地域</t>
    <rPh sb="0" eb="3">
      <t>タイショウコク</t>
    </rPh>
    <rPh sb="4" eb="6">
      <t>チイキ</t>
    </rPh>
    <phoneticPr fontId="5"/>
  </si>
  <si>
    <t>-</t>
    <phoneticPr fontId="5"/>
  </si>
  <si>
    <t>-</t>
    <phoneticPr fontId="5"/>
  </si>
  <si>
    <t>2017年技術協力報告書（Technical Cooperatin Report for 2017）（暫定版）</t>
    <rPh sb="4" eb="5">
      <t>ネン</t>
    </rPh>
    <rPh sb="5" eb="7">
      <t>ギジュツ</t>
    </rPh>
    <rPh sb="7" eb="9">
      <t>キョウリョク</t>
    </rPh>
    <rPh sb="9" eb="12">
      <t>ホウコクショ</t>
    </rPh>
    <rPh sb="51" eb="54">
      <t>ザンテイバン</t>
    </rPh>
    <phoneticPr fontId="5"/>
  </si>
  <si>
    <t>（参考指標）国連事務局の「望ましい日本人職員数」（167人）の全国連事務局職員数（3001人）に占める割合（5.4%）に準拠し，5.4％（現行の1407人の場合，75人）を目標とする。</t>
    <phoneticPr fontId="5"/>
  </si>
  <si>
    <t>（参考目標）IAEA事務局の専門職以上の職員数（1360人）に占める日本人の専門職以上の職員数の割合の向上（現行39人：2.8%）</t>
    <phoneticPr fontId="5"/>
  </si>
  <si>
    <t>人</t>
    <rPh sb="0" eb="1">
      <t>ニン</t>
    </rPh>
    <phoneticPr fontId="5"/>
  </si>
  <si>
    <t>-</t>
    <phoneticPr fontId="5"/>
  </si>
  <si>
    <t>-</t>
    <phoneticPr fontId="5"/>
  </si>
  <si>
    <t>外務省算出</t>
    <rPh sb="0" eb="3">
      <t>ガイムショウ</t>
    </rPh>
    <rPh sb="3" eb="5">
      <t>サンシュツ</t>
    </rPh>
    <phoneticPr fontId="5"/>
  </si>
  <si>
    <t>（参考目標）IAEA事務局の幹部職員数（47人）に占める日本人幹部職員数の割合の向上（現行3人：6.3%）</t>
    <phoneticPr fontId="5"/>
  </si>
  <si>
    <t>（参考指標）国連事務局の「望ましい日本人職員数」（167人）の全国連事務局職員数（3001人）に占める割合（5.4%）に準拠し，現行の幹部職員数（現行の47人の場合，2.5人）以上を目標とする。</t>
    <phoneticPr fontId="5"/>
  </si>
  <si>
    <t>-</t>
    <phoneticPr fontId="5"/>
  </si>
  <si>
    <t>-</t>
    <phoneticPr fontId="5"/>
  </si>
  <si>
    <t>-</t>
    <phoneticPr fontId="5"/>
  </si>
  <si>
    <t>基本目標Ⅶ　分担金・拠出金</t>
    <phoneticPr fontId="5"/>
  </si>
  <si>
    <t>施策Ⅶ－１　国際機関を通じた政務及び安全保障分野に係る国際貢献</t>
    <phoneticPr fontId="5"/>
  </si>
  <si>
    <t>原子力の平和的利用や原子力安全向上に関する国際協力の実施</t>
    <phoneticPr fontId="5"/>
  </si>
  <si>
    <t>技術協力基金を通じた効果的且つ効率的な技術協力の実施の確保</t>
    <phoneticPr fontId="5"/>
  </si>
  <si>
    <t>IAEAによる技術協力活動を支援し，原子力の平和的利用を促進する。</t>
    <rPh sb="7" eb="9">
      <t>ギジュツ</t>
    </rPh>
    <rPh sb="9" eb="11">
      <t>キョウリョク</t>
    </rPh>
    <rPh sb="11" eb="13">
      <t>カツドウ</t>
    </rPh>
    <rPh sb="14" eb="16">
      <t>シエン</t>
    </rPh>
    <rPh sb="18" eb="21">
      <t>ゲンシリョク</t>
    </rPh>
    <rPh sb="22" eb="25">
      <t>ヘイワテキ</t>
    </rPh>
    <rPh sb="25" eb="27">
      <t>リヨウ</t>
    </rPh>
    <rPh sb="28" eb="30">
      <t>ソクシン</t>
    </rPh>
    <phoneticPr fontId="5"/>
  </si>
  <si>
    <t>平成29年度は，技術協力基金に対し，約790万ユーロ（2017年基金総額の約11％）を拠出し，開発途上国を中心とする加盟国に対して，保健・医療，食糧・農業，原子力安全，産業応用，水・環境等の分野の原子力技術にかかる技術協力を実施した。</t>
    <rPh sb="0" eb="2">
      <t>ヘイセイ</t>
    </rPh>
    <rPh sb="4" eb="6">
      <t>ネンド</t>
    </rPh>
    <rPh sb="8" eb="10">
      <t>ギジュツ</t>
    </rPh>
    <rPh sb="10" eb="12">
      <t>キョウリョク</t>
    </rPh>
    <rPh sb="12" eb="14">
      <t>キキン</t>
    </rPh>
    <rPh sb="15" eb="16">
      <t>タイ</t>
    </rPh>
    <rPh sb="18" eb="19">
      <t>ヤク</t>
    </rPh>
    <rPh sb="22" eb="23">
      <t>マン</t>
    </rPh>
    <rPh sb="31" eb="32">
      <t>ネン</t>
    </rPh>
    <rPh sb="32" eb="34">
      <t>キキン</t>
    </rPh>
    <rPh sb="34" eb="36">
      <t>ソウガク</t>
    </rPh>
    <rPh sb="37" eb="38">
      <t>ヤク</t>
    </rPh>
    <rPh sb="43" eb="45">
      <t>キョシュツ</t>
    </rPh>
    <rPh sb="47" eb="49">
      <t>カイハツ</t>
    </rPh>
    <rPh sb="49" eb="52">
      <t>トジョウコク</t>
    </rPh>
    <rPh sb="53" eb="55">
      <t>チュウシン</t>
    </rPh>
    <rPh sb="58" eb="61">
      <t>カメイコク</t>
    </rPh>
    <rPh sb="62" eb="63">
      <t>タイ</t>
    </rPh>
    <rPh sb="66" eb="68">
      <t>ホケン</t>
    </rPh>
    <rPh sb="69" eb="71">
      <t>イリョウ</t>
    </rPh>
    <rPh sb="72" eb="74">
      <t>ショクリョウ</t>
    </rPh>
    <rPh sb="75" eb="77">
      <t>ノウギョウ</t>
    </rPh>
    <rPh sb="78" eb="81">
      <t>ゲンシリョク</t>
    </rPh>
    <rPh sb="81" eb="83">
      <t>アンゼン</t>
    </rPh>
    <rPh sb="84" eb="86">
      <t>サンギョウ</t>
    </rPh>
    <rPh sb="86" eb="88">
      <t>オウヨウ</t>
    </rPh>
    <rPh sb="89" eb="90">
      <t>ミズ</t>
    </rPh>
    <rPh sb="91" eb="93">
      <t>カンキョウ</t>
    </rPh>
    <rPh sb="93" eb="94">
      <t>トウ</t>
    </rPh>
    <rPh sb="95" eb="97">
      <t>ブンヤ</t>
    </rPh>
    <rPh sb="98" eb="101">
      <t>ゲンシリョク</t>
    </rPh>
    <rPh sb="101" eb="103">
      <t>ギジュツ</t>
    </rPh>
    <rPh sb="107" eb="109">
      <t>ギジュツ</t>
    </rPh>
    <rPh sb="109" eb="111">
      <t>キョウリョク</t>
    </rPh>
    <rPh sb="112" eb="114">
      <t>ジッシ</t>
    </rPh>
    <phoneticPr fontId="5"/>
  </si>
  <si>
    <t>国際協力による原子力の平和的利用促進への貢献</t>
    <rPh sb="20" eb="22">
      <t>コウケン</t>
    </rPh>
    <phoneticPr fontId="5"/>
  </si>
  <si>
    <t>我が国が重視するNPTの三本柱の一つである原子力の平和的利用促進及びSDGs達成のための国際的な取組として極めて重要。</t>
    <rPh sb="30" eb="32">
      <t>ソクシン</t>
    </rPh>
    <rPh sb="32" eb="33">
      <t>オヨ</t>
    </rPh>
    <rPh sb="38" eb="40">
      <t>タッセイ</t>
    </rPh>
    <phoneticPr fontId="5"/>
  </si>
  <si>
    <t>我が国政府がIAEAを通じて開発途上国に対し，技術協力を行うものであり，地方自治体及び民間等に委ねるべき事業ではない。</t>
    <phoneticPr fontId="5"/>
  </si>
  <si>
    <t>我が国が重視するNPTの三本柱の一つである原子力の平和的利用促進のための国際的な取り組みへの貢献を示すことは，極めて重要。</t>
    <rPh sb="30" eb="32">
      <t>ソクシン</t>
    </rPh>
    <phoneticPr fontId="5"/>
  </si>
  <si>
    <t>‐</t>
  </si>
  <si>
    <t>各加盟国の拠出は義務的経費であり，国連の分担率に準じて，各国が支払うべき拠出額が設定されている。</t>
    <rPh sb="17" eb="19">
      <t>コクレン</t>
    </rPh>
    <rPh sb="20" eb="23">
      <t>ブンタンリツ</t>
    </rPh>
    <rPh sb="24" eb="25">
      <t>ジュン</t>
    </rPh>
    <phoneticPr fontId="5"/>
  </si>
  <si>
    <t>IAEA事務局の判断の下，発展途上国の研究者及び技術者への研修，専門家派遣や機材供与等に使用されている。</t>
    <rPh sb="13" eb="15">
      <t>ハッテン</t>
    </rPh>
    <rPh sb="15" eb="18">
      <t>トジョウコク</t>
    </rPh>
    <phoneticPr fontId="5"/>
  </si>
  <si>
    <t>技術協力プロジェクトに対する支出状況は，ＩＡＥＡが発行する会計報告書等で確認している。</t>
    <rPh sb="0" eb="2">
      <t>ギジュツ</t>
    </rPh>
    <rPh sb="2" eb="4">
      <t>キョウリョク</t>
    </rPh>
    <phoneticPr fontId="5"/>
  </si>
  <si>
    <t>繰越額は，2017年分拠出金の年末直前の支払いや，2018年分拠出金の先払い，活動で使用できない通貨による支払いなどにより発生している。2017年の事業実施率は，86.3％であり，事業の多くが計画のとおり実施されている。</t>
    <rPh sb="0" eb="3">
      <t>クリコシガク</t>
    </rPh>
    <rPh sb="9" eb="10">
      <t>ネン</t>
    </rPh>
    <rPh sb="10" eb="11">
      <t>ブン</t>
    </rPh>
    <rPh sb="11" eb="14">
      <t>キョシュツキン</t>
    </rPh>
    <rPh sb="15" eb="17">
      <t>ネンマツ</t>
    </rPh>
    <rPh sb="17" eb="19">
      <t>チョクゼン</t>
    </rPh>
    <rPh sb="20" eb="22">
      <t>シハラ</t>
    </rPh>
    <rPh sb="29" eb="30">
      <t>ネン</t>
    </rPh>
    <rPh sb="30" eb="31">
      <t>ブン</t>
    </rPh>
    <rPh sb="31" eb="34">
      <t>キョシュツキン</t>
    </rPh>
    <rPh sb="35" eb="37">
      <t>サキバラ</t>
    </rPh>
    <rPh sb="39" eb="41">
      <t>カツドウ</t>
    </rPh>
    <rPh sb="42" eb="44">
      <t>シヨウ</t>
    </rPh>
    <rPh sb="48" eb="50">
      <t>ツウカ</t>
    </rPh>
    <rPh sb="53" eb="55">
      <t>シハラ</t>
    </rPh>
    <rPh sb="61" eb="63">
      <t>ハッセイ</t>
    </rPh>
    <rPh sb="72" eb="73">
      <t>ネン</t>
    </rPh>
    <rPh sb="74" eb="76">
      <t>ジギョウ</t>
    </rPh>
    <rPh sb="76" eb="78">
      <t>ジッシ</t>
    </rPh>
    <rPh sb="78" eb="79">
      <t>リツ</t>
    </rPh>
    <rPh sb="90" eb="92">
      <t>ジギョウ</t>
    </rPh>
    <rPh sb="93" eb="94">
      <t>オオ</t>
    </rPh>
    <rPh sb="96" eb="98">
      <t>ケイカク</t>
    </rPh>
    <rPh sb="102" eb="104">
      <t>ジッシ</t>
    </rPh>
    <phoneticPr fontId="5"/>
  </si>
  <si>
    <t>本拠出金全体の予算や，事業の効率化については，ＩＡＥＡ総会や，理事会，関連会合，諮問委員会等で随時協議されている。</t>
    <rPh sb="11" eb="13">
      <t>ジギョウ</t>
    </rPh>
    <rPh sb="27" eb="29">
      <t>ソウカイ</t>
    </rPh>
    <phoneticPr fontId="5"/>
  </si>
  <si>
    <t>○</t>
    <phoneticPr fontId="5"/>
  </si>
  <si>
    <t>ＩＡＥＡの高い知見・知識を活用して効果的に実施されている。</t>
    <phoneticPr fontId="5"/>
  </si>
  <si>
    <t>原子力の平和的利用を促進するため，開発途上国を中心とするIAEA加盟国に対して，技術協力活動が着実に実施されている。</t>
    <rPh sb="23" eb="25">
      <t>チュウシン</t>
    </rPh>
    <rPh sb="32" eb="35">
      <t>カメイコク</t>
    </rPh>
    <rPh sb="36" eb="37">
      <t>タイ</t>
    </rPh>
    <rPh sb="40" eb="42">
      <t>ギジュツ</t>
    </rPh>
    <rPh sb="42" eb="44">
      <t>キョウリョク</t>
    </rPh>
    <phoneticPr fontId="5"/>
  </si>
  <si>
    <t>ＩＡＥＡより毎年発行される技術協力報告書により，見込みに見合った効果的な活動が行われていることが確認されている。</t>
    <rPh sb="6" eb="8">
      <t>マイトシ</t>
    </rPh>
    <rPh sb="8" eb="10">
      <t>ハッコウ</t>
    </rPh>
    <rPh sb="13" eb="15">
      <t>ギジュツ</t>
    </rPh>
    <rPh sb="15" eb="17">
      <t>キョウリョク</t>
    </rPh>
    <rPh sb="17" eb="20">
      <t>ホウコクショ</t>
    </rPh>
    <rPh sb="28" eb="30">
      <t>ミア</t>
    </rPh>
    <phoneticPr fontId="5"/>
  </si>
  <si>
    <t>本拠出は，ＩＡＥＡの技術協力活動に使用されており，支援対象国の要請やIAEA理事会の承認に基づき策定される事業計画の下，実効性の高いプロジェクトが実施されている。</t>
    <rPh sb="0" eb="1">
      <t>ホン</t>
    </rPh>
    <rPh sb="1" eb="3">
      <t>キョシュツ</t>
    </rPh>
    <rPh sb="14" eb="16">
      <t>カツドウ</t>
    </rPh>
    <rPh sb="17" eb="19">
      <t>シヨウ</t>
    </rPh>
    <rPh sb="25" eb="27">
      <t>シエン</t>
    </rPh>
    <rPh sb="31" eb="33">
      <t>ヨウセイ</t>
    </rPh>
    <rPh sb="38" eb="41">
      <t>リジカイ</t>
    </rPh>
    <rPh sb="42" eb="44">
      <t>ショウニン</t>
    </rPh>
    <rPh sb="45" eb="46">
      <t>モト</t>
    </rPh>
    <rPh sb="48" eb="50">
      <t>サクテイ</t>
    </rPh>
    <rPh sb="53" eb="55">
      <t>ジギョウ</t>
    </rPh>
    <rPh sb="55" eb="57">
      <t>ケイカク</t>
    </rPh>
    <rPh sb="58" eb="59">
      <t>モト</t>
    </rPh>
    <phoneticPr fontId="5"/>
  </si>
  <si>
    <t>国際原子力機関（IAEA）分担金</t>
    <rPh sb="0" eb="2">
      <t>コクサイ</t>
    </rPh>
    <rPh sb="2" eb="5">
      <t>ゲンシリョク</t>
    </rPh>
    <rPh sb="5" eb="7">
      <t>キカン</t>
    </rPh>
    <rPh sb="13" eb="16">
      <t>ブンタンキン</t>
    </rPh>
    <phoneticPr fontId="5"/>
  </si>
  <si>
    <t>平和的利用イニシアティブ拠出金</t>
    <rPh sb="0" eb="3">
      <t>ヘイワテキ</t>
    </rPh>
    <rPh sb="3" eb="5">
      <t>リヨウ</t>
    </rPh>
    <rPh sb="12" eb="15">
      <t>キョシュツキン</t>
    </rPh>
    <phoneticPr fontId="5"/>
  </si>
  <si>
    <t>国際原子力機関緊急時対応能力研修センター拠出金</t>
    <rPh sb="0" eb="2">
      <t>コクサイ</t>
    </rPh>
    <rPh sb="2" eb="5">
      <t>ゲンシリョク</t>
    </rPh>
    <rPh sb="5" eb="7">
      <t>キカン</t>
    </rPh>
    <rPh sb="7" eb="10">
      <t>キンキュウジ</t>
    </rPh>
    <rPh sb="10" eb="12">
      <t>タイオウ</t>
    </rPh>
    <rPh sb="12" eb="14">
      <t>ノウリョク</t>
    </rPh>
    <rPh sb="14" eb="16">
      <t>ケンシュウ</t>
    </rPh>
    <rPh sb="20" eb="23">
      <t>キョシュツキン</t>
    </rPh>
    <phoneticPr fontId="5"/>
  </si>
  <si>
    <t>我が国は，指定理事国として，ＩＡＥＡ理事会に提出される事業計画案や，年次報告書，会計報告書を精査し，必要に応じて総会や理事会，その他非公式会合にて改善を求めた上で，事業承認の判断，評価を行っており，本拠出金は，原子力の平和的利用の促進の一環として，開発途上国を中心とする加盟国に対する技術協力を実施するため，効率的かつ有効に用いられている。</t>
    <rPh sb="40" eb="42">
      <t>カイケイ</t>
    </rPh>
    <rPh sb="42" eb="45">
      <t>ホウコクショ</t>
    </rPh>
    <rPh sb="56" eb="58">
      <t>ソウカイ</t>
    </rPh>
    <rPh sb="59" eb="62">
      <t>リジカイ</t>
    </rPh>
    <rPh sb="65" eb="66">
      <t>タ</t>
    </rPh>
    <rPh sb="66" eb="69">
      <t>ヒコウシキ</t>
    </rPh>
    <rPh sb="69" eb="71">
      <t>カイゴウ</t>
    </rPh>
    <rPh sb="73" eb="75">
      <t>カイゼン</t>
    </rPh>
    <rPh sb="82" eb="84">
      <t>ジギョウ</t>
    </rPh>
    <rPh sb="128" eb="129">
      <t>コク</t>
    </rPh>
    <rPh sb="130" eb="132">
      <t>チュウシン</t>
    </rPh>
    <phoneticPr fontId="5"/>
  </si>
  <si>
    <t>原子力先進国であり，IAEA理事会指定理事国である我が国が果たすべき役割は大きい。引き続き効率的かつ有効な事業の実施に努める。</t>
    <rPh sb="59" eb="60">
      <t>ツト</t>
    </rPh>
    <phoneticPr fontId="5"/>
  </si>
  <si>
    <t>技術協力基金</t>
    <rPh sb="0" eb="2">
      <t>ギジュツ</t>
    </rPh>
    <rPh sb="2" eb="4">
      <t>キョウリョク</t>
    </rPh>
    <rPh sb="4" eb="6">
      <t>キキン</t>
    </rPh>
    <phoneticPr fontId="5"/>
  </si>
  <si>
    <t>国際原子力機関（ＩＡＥＡ）</t>
    <phoneticPr fontId="5"/>
  </si>
  <si>
    <t>-</t>
    <phoneticPr fontId="5"/>
  </si>
  <si>
    <t>-</t>
    <phoneticPr fontId="5"/>
  </si>
  <si>
    <t>国際原子力機関拠出金（技術協力基金）</t>
    <phoneticPr fontId="5"/>
  </si>
  <si>
    <t>（参考指標）IAEA技術協力活動の一環としてトレーニング（ワークショップ，フェローシップ等）を実施し，原子力科学・技術に関する知見を普及し，原子力の平和的利用の促進を図る。</t>
    <phoneticPr fontId="5"/>
  </si>
  <si>
    <t>IAEA技術協力活動にて実施したトレーニング・コースへの参加者数</t>
    <phoneticPr fontId="5"/>
  </si>
  <si>
    <t>人</t>
    <rPh sb="0" eb="1">
      <t>ヒト</t>
    </rPh>
    <phoneticPr fontId="5"/>
  </si>
  <si>
    <t>-</t>
    <phoneticPr fontId="5"/>
  </si>
  <si>
    <t>-</t>
    <phoneticPr fontId="5"/>
  </si>
  <si>
    <t>-</t>
    <phoneticPr fontId="5"/>
  </si>
  <si>
    <t>-</t>
    <phoneticPr fontId="5"/>
  </si>
  <si>
    <t>2017年技術協力報告書（Technical Cooperatin Report for 2017）（暫定版）</t>
    <phoneticPr fontId="5"/>
  </si>
  <si>
    <t>0158</t>
    <phoneticPr fontId="5"/>
  </si>
  <si>
    <t>0132</t>
    <phoneticPr fontId="5"/>
  </si>
  <si>
    <t>本件拠出は，IAEAの技術協力活動を実施するための主要財源。これにより，IAEAは，途上国を中心として，その加盟国に対して，原子力技術に係る技術協力を実施することで，核兵器不拡散条約の３本柱の一つ，また，IAEAの二大目的の一つである原子力の平和的利用の促進を行っている。IAEA技術協力活動は，途上国の社会・経済の発展に資するだけでなく，原子力の平和的利用の利益を享受することにより，途上国の核不拡散や原子力安全の維持・強化へのコミットを促し，核軍縮・不拡散に関する国際社会の努力を推進する。</t>
    <rPh sb="18" eb="20">
      <t>ジッシ</t>
    </rPh>
    <rPh sb="96" eb="97">
      <t>ヒト</t>
    </rPh>
    <rPh sb="112" eb="113">
      <t>ヒト</t>
    </rPh>
    <rPh sb="152" eb="154">
      <t>シャカイ</t>
    </rPh>
    <rPh sb="197" eb="198">
      <t>カク</t>
    </rPh>
    <phoneticPr fontId="5"/>
  </si>
  <si>
    <t>・IAEAが有する原子力技術にかかる専門性やネットワークを活かし，開発途上国の要請に基づき，専門家派遣，機材供与，研修員受入れ等の形で，発電分野（原子力発電導入基盤整備等）及び保健・医療（がんの放射線治療等），食糧・農業（放射線照射による品種改良等），環境，水資源管理（同位体分析による地下水トレース等）等の非発電分野における技術協力プロジェクトを実施。これらを通じて，国際社会における原子力の平和的利用の促進及びSDGs達成を支援。また，各種報告書の出版，各種会合の開催，関連データベースの整備等，原子力の平和的利用に関する情報の共有にも貢献。原子力先進国であり，IAEA理事会指定理事国である我が国が果たすべき役割は大きい。</t>
    <phoneticPr fontId="5"/>
  </si>
  <si>
    <t>本拠出の使途は，IAEAの技術協力活動に限定されており，同活動は，開発途上国の要請及びIAEA理事会による承認の下，原子力の平和的利用の促進及びSDGs達成に効果的・効率的に活用されている。</t>
    <rPh sb="0" eb="1">
      <t>ホン</t>
    </rPh>
    <rPh sb="1" eb="3">
      <t>キョシュツ</t>
    </rPh>
    <rPh sb="4" eb="6">
      <t>シト</t>
    </rPh>
    <rPh sb="17" eb="19">
      <t>カツドウ</t>
    </rPh>
    <rPh sb="20" eb="22">
      <t>ゲンテイ</t>
    </rPh>
    <rPh sb="28" eb="29">
      <t>ドウ</t>
    </rPh>
    <rPh sb="29" eb="31">
      <t>カツドウ</t>
    </rPh>
    <rPh sb="39" eb="41">
      <t>ヨウセイ</t>
    </rPh>
    <rPh sb="41" eb="42">
      <t>オヨ</t>
    </rPh>
    <rPh sb="47" eb="50">
      <t>リジカイ</t>
    </rPh>
    <rPh sb="53" eb="55">
      <t>ショウニン</t>
    </rPh>
    <rPh sb="56" eb="57">
      <t>モト</t>
    </rPh>
    <rPh sb="70" eb="71">
      <t>オヨ</t>
    </rPh>
    <rPh sb="76" eb="78">
      <t>タッセイ</t>
    </rPh>
    <rPh sb="79" eb="82">
      <t>コウカテキ</t>
    </rPh>
    <phoneticPr fontId="5"/>
  </si>
  <si>
    <t>IAEA技術協力基金は，IAEA通常予算（IAEA分担金）に含まれない技術協力活動の実施経費に充てられる義務的拠出金であり，IAEA事務局の判断の下，発展途上国の研究者及び技術者への研修，専門家派遣や機材供与等に使用されている。平和的利用イニシアティブ拠出金は，イヤーマーク可能な任意拠出金であり，我が国の外交政策を踏まえ，プロジェクトの選定・実施が行われている。国際原子力機関緊急時対応能力研修センター拠出金は，福島県にある同センターにおける活動に対して拠出する。</t>
    <rPh sb="30" eb="31">
      <t>フク</t>
    </rPh>
    <rPh sb="207" eb="210">
      <t>フクシマケン</t>
    </rPh>
    <rPh sb="213" eb="214">
      <t>ドウ</t>
    </rPh>
    <phoneticPr fontId="5"/>
  </si>
  <si>
    <t>不用額なし。</t>
    <rPh sb="0" eb="2">
      <t>フヨウ</t>
    </rPh>
    <rPh sb="2" eb="3">
      <t>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</si>
</sst>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137579</xdr:colOff>
      <xdr:row>740</xdr:row>
      <xdr:rowOff>178593</xdr:rowOff>
    </xdr:from>
    <xdr:to>
      <xdr:col>27</xdr:col>
      <xdr:colOff>31186</xdr:colOff>
      <xdr:row>742</xdr:row>
      <xdr:rowOff>78443</xdr:rowOff>
    </xdr:to>
    <xdr:sp macro="" textlink="">
      <xdr:nvSpPr>
        <xdr:cNvPr id="2" name="正方形/長方形 1"/>
        <xdr:cNvSpPr/>
      </xdr:nvSpPr>
      <xdr:spPr>
        <a:xfrm>
          <a:off x="3354912" y="43623176"/>
          <a:ext cx="2105524" cy="59835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965</a:t>
          </a:r>
          <a:r>
            <a:rPr kumimoji="1" lang="ja-JP" altLang="en-US" sz="1100" baseline="0"/>
            <a:t>百万</a:t>
          </a:r>
          <a:r>
            <a:rPr kumimoji="1" lang="ja-JP" altLang="en-US" sz="1100"/>
            <a:t>円</a:t>
          </a:r>
          <a:endParaRPr kumimoji="1" lang="en-US" altLang="ja-JP" sz="1100"/>
        </a:p>
      </xdr:txBody>
    </xdr:sp>
    <xdr:clientData/>
  </xdr:twoCellAnchor>
  <xdr:twoCellAnchor>
    <xdr:from>
      <xdr:col>15</xdr:col>
      <xdr:colOff>156882</xdr:colOff>
      <xdr:row>742</xdr:row>
      <xdr:rowOff>212911</xdr:rowOff>
    </xdr:from>
    <xdr:to>
      <xdr:col>26</xdr:col>
      <xdr:colOff>160244</xdr:colOff>
      <xdr:row>743</xdr:row>
      <xdr:rowOff>112058</xdr:rowOff>
    </xdr:to>
    <xdr:sp macro="" textlink="">
      <xdr:nvSpPr>
        <xdr:cNvPr id="3" name="大かっこ 2"/>
        <xdr:cNvSpPr/>
      </xdr:nvSpPr>
      <xdr:spPr>
        <a:xfrm>
          <a:off x="3157257" y="47447386"/>
          <a:ext cx="2203637" cy="251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a:t>
          </a:r>
          <a:endParaRPr kumimoji="1" lang="en-US" altLang="ja-JP" sz="1100"/>
        </a:p>
      </xdr:txBody>
    </xdr:sp>
    <xdr:clientData/>
  </xdr:twoCellAnchor>
  <xdr:oneCellAnchor>
    <xdr:from>
      <xdr:col>16</xdr:col>
      <xdr:colOff>57630</xdr:colOff>
      <xdr:row>743</xdr:row>
      <xdr:rowOff>445835</xdr:rowOff>
    </xdr:from>
    <xdr:ext cx="607859" cy="275717"/>
    <xdr:sp macro="" textlink="">
      <xdr:nvSpPr>
        <xdr:cNvPr id="4" name="テキスト ボックス 3"/>
        <xdr:cNvSpPr txBox="1"/>
      </xdr:nvSpPr>
      <xdr:spPr>
        <a:xfrm>
          <a:off x="3258030" y="479374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20</xdr:col>
      <xdr:colOff>11208</xdr:colOff>
      <xdr:row>743</xdr:row>
      <xdr:rowOff>180894</xdr:rowOff>
    </xdr:from>
    <xdr:to>
      <xdr:col>20</xdr:col>
      <xdr:colOff>11208</xdr:colOff>
      <xdr:row>745</xdr:row>
      <xdr:rowOff>321468</xdr:rowOff>
    </xdr:to>
    <xdr:cxnSp macro="">
      <xdr:nvCxnSpPr>
        <xdr:cNvPr id="5" name="直線矢印コネクタ 4"/>
        <xdr:cNvCxnSpPr/>
      </xdr:nvCxnSpPr>
      <xdr:spPr>
        <a:xfrm>
          <a:off x="4011708" y="47767794"/>
          <a:ext cx="0" cy="84542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81643</xdr:colOff>
      <xdr:row>743</xdr:row>
      <xdr:rowOff>378598</xdr:rowOff>
    </xdr:from>
    <xdr:ext cx="990600" cy="459100"/>
    <xdr:sp macro="" textlink="">
      <xdr:nvSpPr>
        <xdr:cNvPr id="6" name="テキスト ボックス 5"/>
        <xdr:cNvSpPr txBox="1"/>
      </xdr:nvSpPr>
      <xdr:spPr>
        <a:xfrm>
          <a:off x="4482193" y="47936923"/>
          <a:ext cx="9906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②報告書の提出</a:t>
          </a:r>
        </a:p>
      </xdr:txBody>
    </xdr:sp>
    <xdr:clientData/>
  </xdr:oneCellAnchor>
  <xdr:twoCellAnchor>
    <xdr:from>
      <xdr:col>22</xdr:col>
      <xdr:colOff>156882</xdr:colOff>
      <xdr:row>743</xdr:row>
      <xdr:rowOff>172640</xdr:rowOff>
    </xdr:from>
    <xdr:to>
      <xdr:col>22</xdr:col>
      <xdr:colOff>156883</xdr:colOff>
      <xdr:row>746</xdr:row>
      <xdr:rowOff>1</xdr:rowOff>
    </xdr:to>
    <xdr:cxnSp macro="">
      <xdr:nvCxnSpPr>
        <xdr:cNvPr id="7" name="直線矢印コネクタ 6"/>
        <xdr:cNvCxnSpPr/>
      </xdr:nvCxnSpPr>
      <xdr:spPr>
        <a:xfrm flipH="1" flipV="1">
          <a:off x="4557432" y="47759540"/>
          <a:ext cx="1" cy="884636"/>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100852</xdr:colOff>
      <xdr:row>746</xdr:row>
      <xdr:rowOff>142875</xdr:rowOff>
    </xdr:from>
    <xdr:to>
      <xdr:col>27</xdr:col>
      <xdr:colOff>35298</xdr:colOff>
      <xdr:row>747</xdr:row>
      <xdr:rowOff>302558</xdr:rowOff>
    </xdr:to>
    <xdr:sp macro="" textlink="">
      <xdr:nvSpPr>
        <xdr:cNvPr id="8" name="正方形/長方形 7"/>
        <xdr:cNvSpPr/>
      </xdr:nvSpPr>
      <xdr:spPr>
        <a:xfrm>
          <a:off x="3301252" y="48787050"/>
          <a:ext cx="2134721" cy="512108"/>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国際原子力機関（</a:t>
          </a:r>
          <a:r>
            <a:rPr kumimoji="1" lang="en-US" altLang="ja-JP" sz="1100"/>
            <a:t>IAEA</a:t>
          </a:r>
          <a:r>
            <a:rPr kumimoji="1" lang="ja-JP" altLang="en-US" sz="1100"/>
            <a:t>）</a:t>
          </a:r>
          <a:endParaRPr kumimoji="1" lang="en-US" altLang="ja-JP" sz="1100"/>
        </a:p>
        <a:p>
          <a:pPr algn="ctr"/>
          <a:r>
            <a:rPr kumimoji="1" lang="en-US" altLang="ja-JP" sz="1100"/>
            <a:t>965</a:t>
          </a:r>
          <a:r>
            <a:rPr kumimoji="1" lang="ja-JP" altLang="en-US" sz="1100"/>
            <a:t>百万円</a:t>
          </a:r>
          <a:endParaRPr kumimoji="1" lang="en-US" altLang="ja-JP" sz="1100"/>
        </a:p>
      </xdr:txBody>
    </xdr:sp>
    <xdr:clientData/>
  </xdr:twoCellAnchor>
  <xdr:twoCellAnchor>
    <xdr:from>
      <xdr:col>15</xdr:col>
      <xdr:colOff>156881</xdr:colOff>
      <xdr:row>748</xdr:row>
      <xdr:rowOff>123265</xdr:rowOff>
    </xdr:from>
    <xdr:to>
      <xdr:col>28</xdr:col>
      <xdr:colOff>14567</xdr:colOff>
      <xdr:row>750</xdr:row>
      <xdr:rowOff>235323</xdr:rowOff>
    </xdr:to>
    <xdr:sp macro="" textlink="">
      <xdr:nvSpPr>
        <xdr:cNvPr id="9" name="大かっこ 8"/>
        <xdr:cNvSpPr/>
      </xdr:nvSpPr>
      <xdr:spPr>
        <a:xfrm>
          <a:off x="3157256" y="49472290"/>
          <a:ext cx="2458011" cy="8169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事業案の形成・提出</a:t>
          </a:r>
          <a:endParaRPr kumimoji="1" lang="en-US" altLang="ja-JP" sz="1100"/>
        </a:p>
        <a:p>
          <a:pPr algn="ctr"/>
          <a:r>
            <a:rPr kumimoji="1" lang="en-US" altLang="ja-JP" sz="1100"/>
            <a:t>IAEA</a:t>
          </a:r>
          <a:r>
            <a:rPr kumimoji="1" lang="ja-JP" altLang="en-US" sz="1100"/>
            <a:t>が承認事業を実施</a:t>
          </a:r>
          <a:endParaRPr kumimoji="1" lang="en-US" altLang="ja-JP" sz="1100"/>
        </a:p>
        <a:p>
          <a:pPr algn="ctr"/>
          <a:r>
            <a:rPr kumimoji="1" lang="ja-JP" altLang="en-US" sz="1100"/>
            <a:t>報告書の作成・提出</a:t>
          </a:r>
          <a:endParaRPr kumimoji="1" lang="en-US" altLang="ja-JP" sz="1100"/>
        </a:p>
      </xdr:txBody>
    </xdr:sp>
    <xdr:clientData/>
  </xdr:twoCellAnchor>
  <xdr:oneCellAnchor>
    <xdr:from>
      <xdr:col>25</xdr:col>
      <xdr:colOff>122464</xdr:colOff>
      <xdr:row>743</xdr:row>
      <xdr:rowOff>462642</xdr:rowOff>
    </xdr:from>
    <xdr:ext cx="990600" cy="264560"/>
    <xdr:sp macro="" textlink="">
      <xdr:nvSpPr>
        <xdr:cNvPr id="10" name="テキスト ボックス 9"/>
        <xdr:cNvSpPr txBox="1"/>
      </xdr:nvSpPr>
      <xdr:spPr>
        <a:xfrm>
          <a:off x="5123089" y="47935242"/>
          <a:ext cx="9906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549</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ＯＤＡ</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エネルギー対策</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1019</v>
      </c>
      <c r="Q13" s="98"/>
      <c r="R13" s="98"/>
      <c r="S13" s="98"/>
      <c r="T13" s="98"/>
      <c r="U13" s="98"/>
      <c r="V13" s="99"/>
      <c r="W13" s="97">
        <v>1206</v>
      </c>
      <c r="X13" s="98"/>
      <c r="Y13" s="98"/>
      <c r="Z13" s="98"/>
      <c r="AA13" s="98"/>
      <c r="AB13" s="98"/>
      <c r="AC13" s="99"/>
      <c r="AD13" s="97">
        <v>965</v>
      </c>
      <c r="AE13" s="98"/>
      <c r="AF13" s="98"/>
      <c r="AG13" s="98"/>
      <c r="AH13" s="98"/>
      <c r="AI13" s="98"/>
      <c r="AJ13" s="99"/>
      <c r="AK13" s="97">
        <v>989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1019</v>
      </c>
      <c r="Q18" s="104"/>
      <c r="R18" s="104"/>
      <c r="S18" s="104"/>
      <c r="T18" s="104"/>
      <c r="U18" s="104"/>
      <c r="V18" s="105"/>
      <c r="W18" s="103">
        <f>SUM(W13:AC17)</f>
        <v>1206</v>
      </c>
      <c r="X18" s="104"/>
      <c r="Y18" s="104"/>
      <c r="Z18" s="104"/>
      <c r="AA18" s="104"/>
      <c r="AB18" s="104"/>
      <c r="AC18" s="105"/>
      <c r="AD18" s="103">
        <f>SUM(AD13:AJ17)</f>
        <v>965</v>
      </c>
      <c r="AE18" s="104"/>
      <c r="AF18" s="104"/>
      <c r="AG18" s="104"/>
      <c r="AH18" s="104"/>
      <c r="AI18" s="104"/>
      <c r="AJ18" s="105"/>
      <c r="AK18" s="103">
        <f>SUM(AK13:AQ17)</f>
        <v>989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1019</v>
      </c>
      <c r="Q19" s="98"/>
      <c r="R19" s="98"/>
      <c r="S19" s="98"/>
      <c r="T19" s="98"/>
      <c r="U19" s="98"/>
      <c r="V19" s="99"/>
      <c r="W19" s="97">
        <v>1206</v>
      </c>
      <c r="X19" s="98"/>
      <c r="Y19" s="98"/>
      <c r="Z19" s="98"/>
      <c r="AA19" s="98"/>
      <c r="AB19" s="98"/>
      <c r="AC19" s="99"/>
      <c r="AD19" s="97">
        <v>965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989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989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563</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v>138</v>
      </c>
      <c r="AF32" s="363"/>
      <c r="AG32" s="363"/>
      <c r="AH32" s="363"/>
      <c r="AI32" s="362">
        <v>146</v>
      </c>
      <c r="AJ32" s="363"/>
      <c r="AK32" s="363"/>
      <c r="AL32" s="363"/>
      <c r="AM32" s="362">
        <v>144</v>
      </c>
      <c r="AN32" s="363"/>
      <c r="AO32" s="363"/>
      <c r="AP32" s="363"/>
      <c r="AQ32" s="100" t="s">
        <v>562</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131</v>
      </c>
      <c r="AF33" s="363"/>
      <c r="AG33" s="363"/>
      <c r="AH33" s="363"/>
      <c r="AI33" s="362">
        <v>130</v>
      </c>
      <c r="AJ33" s="363"/>
      <c r="AK33" s="363"/>
      <c r="AL33" s="363"/>
      <c r="AM33" s="362">
        <v>135</v>
      </c>
      <c r="AN33" s="363"/>
      <c r="AO33" s="363"/>
      <c r="AP33" s="363"/>
      <c r="AQ33" s="100">
        <v>135</v>
      </c>
      <c r="AR33" s="101"/>
      <c r="AS33" s="101"/>
      <c r="AT33" s="102"/>
      <c r="AU33" s="363" t="s">
        <v>569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AE32/AE33*100</f>
        <v>105.34351145038168</v>
      </c>
      <c r="AF34" s="363"/>
      <c r="AG34" s="363"/>
      <c r="AH34" s="363"/>
      <c r="AI34" s="362">
        <f>AI32/AI33*100</f>
        <v>112.30769230769231</v>
      </c>
      <c r="AJ34" s="363"/>
      <c r="AK34" s="363"/>
      <c r="AL34" s="363"/>
      <c r="AM34" s="362">
        <f>AM32/AM33*100</f>
        <v>106.66666666666667</v>
      </c>
      <c r="AN34" s="363"/>
      <c r="AO34" s="363"/>
      <c r="AP34" s="363"/>
      <c r="AQ34" s="100" t="s">
        <v>563</v>
      </c>
      <c r="AR34" s="101"/>
      <c r="AS34" s="101"/>
      <c r="AT34" s="102"/>
      <c r="AU34" s="363" t="s">
        <v>563</v>
      </c>
      <c r="AV34" s="363"/>
      <c r="AW34" s="363"/>
      <c r="AX34" s="365"/>
    </row>
    <row r="35" spans="1:50" ht="23.25" customHeight="1" x14ac:dyDescent="0.15">
      <c r="A35" s="900" t="s">
        <v>528</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563</v>
      </c>
      <c r="AR38" s="133"/>
      <c r="AS38" s="134" t="s">
        <v>356</v>
      </c>
      <c r="AT38" s="169"/>
      <c r="AU38" s="269" t="s">
        <v>568</v>
      </c>
      <c r="AV38" s="269"/>
      <c r="AW38" s="377" t="s">
        <v>300</v>
      </c>
      <c r="AX38" s="378"/>
    </row>
    <row r="39" spans="1:50" ht="23.25" customHeight="1" x14ac:dyDescent="0.15">
      <c r="A39" s="515"/>
      <c r="B39" s="513"/>
      <c r="C39" s="513"/>
      <c r="D39" s="513"/>
      <c r="E39" s="513"/>
      <c r="F39" s="514"/>
      <c r="G39" s="540" t="s">
        <v>566</v>
      </c>
      <c r="H39" s="541"/>
      <c r="I39" s="541"/>
      <c r="J39" s="541"/>
      <c r="K39" s="541"/>
      <c r="L39" s="541"/>
      <c r="M39" s="541"/>
      <c r="N39" s="541"/>
      <c r="O39" s="542"/>
      <c r="P39" s="158" t="s">
        <v>565</v>
      </c>
      <c r="Q39" s="158"/>
      <c r="R39" s="158"/>
      <c r="S39" s="158"/>
      <c r="T39" s="158"/>
      <c r="U39" s="158"/>
      <c r="V39" s="158"/>
      <c r="W39" s="158"/>
      <c r="X39" s="229"/>
      <c r="Y39" s="336" t="s">
        <v>12</v>
      </c>
      <c r="Z39" s="549"/>
      <c r="AA39" s="550"/>
      <c r="AB39" s="551" t="s">
        <v>567</v>
      </c>
      <c r="AC39" s="551"/>
      <c r="AD39" s="551"/>
      <c r="AE39" s="362">
        <v>36</v>
      </c>
      <c r="AF39" s="363"/>
      <c r="AG39" s="363"/>
      <c r="AH39" s="363"/>
      <c r="AI39" s="362">
        <v>39</v>
      </c>
      <c r="AJ39" s="363"/>
      <c r="AK39" s="363"/>
      <c r="AL39" s="363"/>
      <c r="AM39" s="362">
        <v>40</v>
      </c>
      <c r="AN39" s="363"/>
      <c r="AO39" s="363"/>
      <c r="AP39" s="363"/>
      <c r="AQ39" s="100" t="s">
        <v>563</v>
      </c>
      <c r="AR39" s="101"/>
      <c r="AS39" s="101"/>
      <c r="AT39" s="102"/>
      <c r="AU39" s="363" t="s">
        <v>563</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567</v>
      </c>
      <c r="AC40" s="522"/>
      <c r="AD40" s="522"/>
      <c r="AE40" s="362">
        <v>85</v>
      </c>
      <c r="AF40" s="363"/>
      <c r="AG40" s="363"/>
      <c r="AH40" s="363"/>
      <c r="AI40" s="362">
        <v>75</v>
      </c>
      <c r="AJ40" s="363"/>
      <c r="AK40" s="363"/>
      <c r="AL40" s="363"/>
      <c r="AM40" s="362">
        <v>40</v>
      </c>
      <c r="AN40" s="363"/>
      <c r="AO40" s="363"/>
      <c r="AP40" s="363"/>
      <c r="AQ40" s="100">
        <v>41</v>
      </c>
      <c r="AR40" s="101"/>
      <c r="AS40" s="101"/>
      <c r="AT40" s="102"/>
      <c r="AU40" s="363" t="s">
        <v>563</v>
      </c>
      <c r="AV40" s="363"/>
      <c r="AW40" s="363"/>
      <c r="AX40" s="365"/>
    </row>
    <row r="41" spans="1:50" ht="59.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f>AE39/AE40*100</f>
        <v>42.352941176470587</v>
      </c>
      <c r="AF41" s="363"/>
      <c r="AG41" s="363"/>
      <c r="AH41" s="363"/>
      <c r="AI41" s="362">
        <f>AI39/AI40*100</f>
        <v>52</v>
      </c>
      <c r="AJ41" s="363"/>
      <c r="AK41" s="363"/>
      <c r="AL41" s="363"/>
      <c r="AM41" s="362">
        <v>100</v>
      </c>
      <c r="AN41" s="363"/>
      <c r="AO41" s="363"/>
      <c r="AP41" s="363"/>
      <c r="AQ41" s="100" t="s">
        <v>563</v>
      </c>
      <c r="AR41" s="101"/>
      <c r="AS41" s="101"/>
      <c r="AT41" s="102"/>
      <c r="AU41" s="363" t="s">
        <v>563</v>
      </c>
      <c r="AV41" s="363"/>
      <c r="AW41" s="363"/>
      <c r="AX41" s="365"/>
    </row>
    <row r="42" spans="1:50" ht="23.25" customHeight="1" x14ac:dyDescent="0.15">
      <c r="A42" s="900" t="s">
        <v>528</v>
      </c>
      <c r="B42" s="901"/>
      <c r="C42" s="901"/>
      <c r="D42" s="901"/>
      <c r="E42" s="901"/>
      <c r="F42" s="902"/>
      <c r="G42" s="906" t="s">
        <v>570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573</v>
      </c>
      <c r="AR45" s="133"/>
      <c r="AS45" s="134" t="s">
        <v>356</v>
      </c>
      <c r="AT45" s="169"/>
      <c r="AU45" s="269" t="s">
        <v>563</v>
      </c>
      <c r="AV45" s="269"/>
      <c r="AW45" s="377" t="s">
        <v>300</v>
      </c>
      <c r="AX45" s="378"/>
    </row>
    <row r="46" spans="1:50" ht="23.25" customHeight="1" x14ac:dyDescent="0.15">
      <c r="A46" s="515"/>
      <c r="B46" s="513"/>
      <c r="C46" s="513"/>
      <c r="D46" s="513"/>
      <c r="E46" s="513"/>
      <c r="F46" s="514"/>
      <c r="G46" s="540" t="s">
        <v>571</v>
      </c>
      <c r="H46" s="541"/>
      <c r="I46" s="541"/>
      <c r="J46" s="541"/>
      <c r="K46" s="541"/>
      <c r="L46" s="541"/>
      <c r="M46" s="541"/>
      <c r="N46" s="541"/>
      <c r="O46" s="542"/>
      <c r="P46" s="158" t="s">
        <v>572</v>
      </c>
      <c r="Q46" s="158"/>
      <c r="R46" s="158"/>
      <c r="S46" s="158"/>
      <c r="T46" s="158"/>
      <c r="U46" s="158"/>
      <c r="V46" s="158"/>
      <c r="W46" s="158"/>
      <c r="X46" s="229"/>
      <c r="Y46" s="336" t="s">
        <v>12</v>
      </c>
      <c r="Z46" s="549"/>
      <c r="AA46" s="550"/>
      <c r="AB46" s="551" t="s">
        <v>567</v>
      </c>
      <c r="AC46" s="551"/>
      <c r="AD46" s="551"/>
      <c r="AE46" s="362">
        <v>3</v>
      </c>
      <c r="AF46" s="363"/>
      <c r="AG46" s="363"/>
      <c r="AH46" s="363"/>
      <c r="AI46" s="362">
        <v>3</v>
      </c>
      <c r="AJ46" s="363"/>
      <c r="AK46" s="363"/>
      <c r="AL46" s="363"/>
      <c r="AM46" s="362">
        <v>3</v>
      </c>
      <c r="AN46" s="363"/>
      <c r="AO46" s="363"/>
      <c r="AP46" s="363"/>
      <c r="AQ46" s="100" t="s">
        <v>574</v>
      </c>
      <c r="AR46" s="101"/>
      <c r="AS46" s="101"/>
      <c r="AT46" s="102"/>
      <c r="AU46" s="363" t="s">
        <v>574</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567</v>
      </c>
      <c r="AC47" s="522"/>
      <c r="AD47" s="522"/>
      <c r="AE47" s="362">
        <v>4</v>
      </c>
      <c r="AF47" s="363"/>
      <c r="AG47" s="363"/>
      <c r="AH47" s="363"/>
      <c r="AI47" s="362">
        <v>4</v>
      </c>
      <c r="AJ47" s="363"/>
      <c r="AK47" s="363"/>
      <c r="AL47" s="363"/>
      <c r="AM47" s="362">
        <v>4</v>
      </c>
      <c r="AN47" s="363"/>
      <c r="AO47" s="363"/>
      <c r="AP47" s="363"/>
      <c r="AQ47" s="100">
        <v>4</v>
      </c>
      <c r="AR47" s="101"/>
      <c r="AS47" s="101"/>
      <c r="AT47" s="102"/>
      <c r="AU47" s="363" t="s">
        <v>563</v>
      </c>
      <c r="AV47" s="363"/>
      <c r="AW47" s="363"/>
      <c r="AX47" s="365"/>
    </row>
    <row r="48" spans="1:50" ht="71.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75</v>
      </c>
      <c r="AF48" s="363"/>
      <c r="AG48" s="363"/>
      <c r="AH48" s="363"/>
      <c r="AI48" s="362">
        <v>75</v>
      </c>
      <c r="AJ48" s="363"/>
      <c r="AK48" s="363"/>
      <c r="AL48" s="363"/>
      <c r="AM48" s="362">
        <v>75</v>
      </c>
      <c r="AN48" s="363"/>
      <c r="AO48" s="363"/>
      <c r="AP48" s="363"/>
      <c r="AQ48" s="100" t="s">
        <v>575</v>
      </c>
      <c r="AR48" s="101"/>
      <c r="AS48" s="101"/>
      <c r="AT48" s="102"/>
      <c r="AU48" s="363" t="s">
        <v>575</v>
      </c>
      <c r="AV48" s="363"/>
      <c r="AW48" s="363"/>
      <c r="AX48" s="365"/>
    </row>
    <row r="49" spans="1:50" ht="23.25" customHeight="1" x14ac:dyDescent="0.15">
      <c r="A49" s="900" t="s">
        <v>528</v>
      </c>
      <c r="B49" s="901"/>
      <c r="C49" s="901"/>
      <c r="D49" s="901"/>
      <c r="E49" s="901"/>
      <c r="F49" s="902"/>
      <c r="G49" s="906" t="s">
        <v>570</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t="s">
        <v>610</v>
      </c>
      <c r="AR52" s="133"/>
      <c r="AS52" s="134" t="s">
        <v>356</v>
      </c>
      <c r="AT52" s="169"/>
      <c r="AU52" s="269" t="s">
        <v>611</v>
      </c>
      <c r="AV52" s="269"/>
      <c r="AW52" s="377" t="s">
        <v>300</v>
      </c>
      <c r="AX52" s="378"/>
    </row>
    <row r="53" spans="1:50" ht="23.25" customHeight="1" x14ac:dyDescent="0.15">
      <c r="A53" s="515"/>
      <c r="B53" s="513"/>
      <c r="C53" s="513"/>
      <c r="D53" s="513"/>
      <c r="E53" s="513"/>
      <c r="F53" s="514"/>
      <c r="G53" s="540" t="s">
        <v>607</v>
      </c>
      <c r="H53" s="541"/>
      <c r="I53" s="541"/>
      <c r="J53" s="541"/>
      <c r="K53" s="541"/>
      <c r="L53" s="541"/>
      <c r="M53" s="541"/>
      <c r="N53" s="541"/>
      <c r="O53" s="542"/>
      <c r="P53" s="158" t="s">
        <v>608</v>
      </c>
      <c r="Q53" s="158"/>
      <c r="R53" s="158"/>
      <c r="S53" s="158"/>
      <c r="T53" s="158"/>
      <c r="U53" s="158"/>
      <c r="V53" s="158"/>
      <c r="W53" s="158"/>
      <c r="X53" s="229"/>
      <c r="Y53" s="336" t="s">
        <v>12</v>
      </c>
      <c r="Z53" s="549"/>
      <c r="AA53" s="550"/>
      <c r="AB53" s="551" t="s">
        <v>609</v>
      </c>
      <c r="AC53" s="551"/>
      <c r="AD53" s="551"/>
      <c r="AE53" s="362">
        <v>2772</v>
      </c>
      <c r="AF53" s="363"/>
      <c r="AG53" s="363"/>
      <c r="AH53" s="363"/>
      <c r="AI53" s="362">
        <v>3114</v>
      </c>
      <c r="AJ53" s="363"/>
      <c r="AK53" s="363"/>
      <c r="AL53" s="363"/>
      <c r="AM53" s="362">
        <v>3913</v>
      </c>
      <c r="AN53" s="363"/>
      <c r="AO53" s="363"/>
      <c r="AP53" s="363"/>
      <c r="AQ53" s="100" t="s">
        <v>610</v>
      </c>
      <c r="AR53" s="101"/>
      <c r="AS53" s="101"/>
      <c r="AT53" s="102"/>
      <c r="AU53" s="363" t="s">
        <v>612</v>
      </c>
      <c r="AV53" s="363"/>
      <c r="AW53" s="363"/>
      <c r="AX53" s="365"/>
    </row>
    <row r="54" spans="1:50" ht="23.2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609</v>
      </c>
      <c r="AC54" s="522"/>
      <c r="AD54" s="522"/>
      <c r="AE54" s="362">
        <v>3000</v>
      </c>
      <c r="AF54" s="363"/>
      <c r="AG54" s="363"/>
      <c r="AH54" s="363"/>
      <c r="AI54" s="362">
        <v>3000</v>
      </c>
      <c r="AJ54" s="363"/>
      <c r="AK54" s="363"/>
      <c r="AL54" s="363"/>
      <c r="AM54" s="362">
        <v>3000</v>
      </c>
      <c r="AN54" s="363"/>
      <c r="AO54" s="363"/>
      <c r="AP54" s="363"/>
      <c r="AQ54" s="100">
        <v>3000</v>
      </c>
      <c r="AR54" s="101"/>
      <c r="AS54" s="101"/>
      <c r="AT54" s="102"/>
      <c r="AU54" s="363" t="s">
        <v>612</v>
      </c>
      <c r="AV54" s="363"/>
      <c r="AW54" s="363"/>
      <c r="AX54" s="365"/>
    </row>
    <row r="55" spans="1:50" ht="69.75"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f>AE53/AE54*100</f>
        <v>92.4</v>
      </c>
      <c r="AF55" s="363"/>
      <c r="AG55" s="363"/>
      <c r="AH55" s="363"/>
      <c r="AI55" s="362">
        <f t="shared" ref="AI55" si="4">AI53/AI54*100</f>
        <v>103.8</v>
      </c>
      <c r="AJ55" s="363"/>
      <c r="AK55" s="363"/>
      <c r="AL55" s="363"/>
      <c r="AM55" s="362">
        <f t="shared" ref="AM55" si="5">AM53/AM54*100</f>
        <v>130.43333333333334</v>
      </c>
      <c r="AN55" s="363"/>
      <c r="AO55" s="363"/>
      <c r="AP55" s="363"/>
      <c r="AQ55" s="100" t="s">
        <v>611</v>
      </c>
      <c r="AR55" s="101"/>
      <c r="AS55" s="101"/>
      <c r="AT55" s="102"/>
      <c r="AU55" s="363" t="s">
        <v>613</v>
      </c>
      <c r="AV55" s="363"/>
      <c r="AW55" s="363"/>
      <c r="AX55" s="365"/>
    </row>
    <row r="56" spans="1:50" ht="23.25" customHeight="1" x14ac:dyDescent="0.15">
      <c r="A56" s="900" t="s">
        <v>528</v>
      </c>
      <c r="B56" s="901"/>
      <c r="C56" s="901"/>
      <c r="D56" s="901"/>
      <c r="E56" s="901"/>
      <c r="F56" s="902"/>
      <c r="G56" s="906" t="s">
        <v>614</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hidden="1" customHeight="1" x14ac:dyDescent="0.15">
      <c r="A101" s="491"/>
      <c r="B101" s="492"/>
      <c r="C101" s="492"/>
      <c r="D101" s="492"/>
      <c r="E101" s="492"/>
      <c r="F101" s="493"/>
      <c r="G101" s="158"/>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c r="AC101" s="551"/>
      <c r="AD101" s="551"/>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c r="AC102" s="551"/>
      <c r="AD102" s="551"/>
      <c r="AE102" s="356"/>
      <c r="AF102" s="356"/>
      <c r="AG102" s="356"/>
      <c r="AH102" s="356"/>
      <c r="AI102" s="356"/>
      <c r="AJ102" s="356"/>
      <c r="AK102" s="356"/>
      <c r="AL102" s="356"/>
      <c r="AM102" s="356"/>
      <c r="AN102" s="356"/>
      <c r="AO102" s="356"/>
      <c r="AP102" s="356"/>
      <c r="AQ102" s="817"/>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hidden="1" customHeight="1" x14ac:dyDescent="0.15">
      <c r="A116" s="290"/>
      <c r="B116" s="291"/>
      <c r="C116" s="291"/>
      <c r="D116" s="291"/>
      <c r="E116" s="291"/>
      <c r="F116" s="292"/>
      <c r="G116" s="349" t="s">
        <v>542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customHeight="1" x14ac:dyDescent="0.15">
      <c r="A370" s="997"/>
      <c r="B370" s="250"/>
      <c r="C370" s="249"/>
      <c r="D370" s="250"/>
      <c r="E370" s="306" t="s">
        <v>399</v>
      </c>
      <c r="F370" s="307"/>
      <c r="G370" s="308" t="s">
        <v>576</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customHeight="1" x14ac:dyDescent="0.15">
      <c r="A371" s="997"/>
      <c r="B371" s="250"/>
      <c r="C371" s="249"/>
      <c r="D371" s="250"/>
      <c r="E371" s="236" t="s">
        <v>398</v>
      </c>
      <c r="F371" s="237"/>
      <c r="G371" s="233" t="s">
        <v>577</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customHeight="1" x14ac:dyDescent="0.15">
      <c r="A394" s="997"/>
      <c r="B394" s="250"/>
      <c r="C394" s="249"/>
      <c r="D394" s="250"/>
      <c r="E394" s="249"/>
      <c r="F394" s="312"/>
      <c r="G394" s="228" t="s">
        <v>578</v>
      </c>
      <c r="H394" s="158"/>
      <c r="I394" s="158"/>
      <c r="J394" s="158"/>
      <c r="K394" s="158"/>
      <c r="L394" s="158"/>
      <c r="M394" s="158"/>
      <c r="N394" s="158"/>
      <c r="O394" s="158"/>
      <c r="P394" s="229"/>
      <c r="Q394" s="984" t="s">
        <v>579</v>
      </c>
      <c r="R394" s="985"/>
      <c r="S394" s="985"/>
      <c r="T394" s="985"/>
      <c r="U394" s="985"/>
      <c r="V394" s="985"/>
      <c r="W394" s="985"/>
      <c r="X394" s="985"/>
      <c r="Y394" s="985"/>
      <c r="Z394" s="985"/>
      <c r="AA394" s="986"/>
      <c r="AB394" s="253" t="s">
        <v>575</v>
      </c>
      <c r="AC394" s="254"/>
      <c r="AD394" s="254"/>
      <c r="AE394" s="259" t="s">
        <v>580</v>
      </c>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t="s">
        <v>581</v>
      </c>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55.5"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997"/>
      <c r="B428" s="250"/>
      <c r="C428" s="249"/>
      <c r="D428" s="250"/>
      <c r="E428" s="157" t="s">
        <v>582</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44.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555</v>
      </c>
      <c r="AE710" s="152"/>
      <c r="AF710" s="152"/>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6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44.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621</v>
      </c>
      <c r="AH712" s="595"/>
      <c r="AI712" s="595"/>
      <c r="AJ712" s="595"/>
      <c r="AK712" s="595"/>
      <c r="AL712" s="595"/>
      <c r="AM712" s="595"/>
      <c r="AN712" s="595"/>
      <c r="AO712" s="595"/>
      <c r="AP712" s="595"/>
      <c r="AQ712" s="595"/>
      <c r="AR712" s="595"/>
      <c r="AS712" s="595"/>
      <c r="AT712" s="595"/>
      <c r="AU712" s="595"/>
      <c r="AV712" s="595"/>
      <c r="AW712" s="595"/>
      <c r="AX712" s="596"/>
    </row>
    <row r="713" spans="1:50" ht="7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555</v>
      </c>
      <c r="AE713" s="152"/>
      <c r="AF713" s="153"/>
      <c r="AG713" s="664" t="s">
        <v>590</v>
      </c>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591</v>
      </c>
      <c r="AH714" s="690"/>
      <c r="AI714" s="690"/>
      <c r="AJ714" s="690"/>
      <c r="AK714" s="690"/>
      <c r="AL714" s="690"/>
      <c r="AM714" s="690"/>
      <c r="AN714" s="690"/>
      <c r="AO714" s="690"/>
      <c r="AP714" s="690"/>
      <c r="AQ714" s="690"/>
      <c r="AR714" s="690"/>
      <c r="AS714" s="690"/>
      <c r="AT714" s="690"/>
      <c r="AU714" s="690"/>
      <c r="AV714" s="690"/>
      <c r="AW714" s="690"/>
      <c r="AX714" s="691"/>
    </row>
    <row r="715" spans="1:50" ht="36.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6.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t="s">
        <v>593</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54"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555</v>
      </c>
      <c r="AE719" s="668"/>
      <c r="AF719" s="668"/>
      <c r="AG719" s="157" t="s">
        <v>620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551</v>
      </c>
      <c r="D721" s="921"/>
      <c r="E721" s="921"/>
      <c r="F721" s="922"/>
      <c r="G721" s="940"/>
      <c r="H721" s="941"/>
      <c r="I721" s="83" t="str">
        <f>IF(OR(G721="　", G721=""), "", "-")</f>
        <v/>
      </c>
      <c r="J721" s="919">
        <v>154</v>
      </c>
      <c r="K721" s="919"/>
      <c r="L721" s="83" t="str">
        <f>IF(M721="","","-")</f>
        <v/>
      </c>
      <c r="M721" s="84"/>
      <c r="N721" s="916" t="s">
        <v>597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551</v>
      </c>
      <c r="D722" s="921"/>
      <c r="E722" s="921"/>
      <c r="F722" s="922"/>
      <c r="G722" s="940"/>
      <c r="H722" s="941"/>
      <c r="I722" s="83" t="str">
        <f t="shared" ref="I722:I725" si="6">IF(OR(G722="　", G722=""), "", "-")</f>
        <v/>
      </c>
      <c r="J722" s="919">
        <v>181</v>
      </c>
      <c r="K722" s="919"/>
      <c r="L722" s="83" t="str">
        <f t="shared" ref="L722:L725" si="7">IF(M722="","","-")</f>
        <v/>
      </c>
      <c r="M722" s="84"/>
      <c r="N722" s="916" t="s">
        <v>598</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t="s">
        <v>551</v>
      </c>
      <c r="D723" s="921"/>
      <c r="E723" s="921"/>
      <c r="F723" s="922"/>
      <c r="G723" s="940" t="s">
        <v>470</v>
      </c>
      <c r="H723" s="941"/>
      <c r="I723" s="83" t="str">
        <f t="shared" si="6"/>
        <v>-</v>
      </c>
      <c r="J723" s="919">
        <v>20</v>
      </c>
      <c r="K723" s="919"/>
      <c r="L723" s="83" t="str">
        <f t="shared" si="7"/>
        <v/>
      </c>
      <c r="M723" s="84"/>
      <c r="N723" s="916" t="s">
        <v>599</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6"/>
        <v/>
      </c>
      <c r="J724" s="919"/>
      <c r="K724" s="919"/>
      <c r="L724" s="83" t="str">
        <f t="shared" si="7"/>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6"/>
        <v/>
      </c>
      <c r="J725" s="964"/>
      <c r="K725" s="964"/>
      <c r="L725" s="85" t="str">
        <f t="shared" si="7"/>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616</v>
      </c>
      <c r="S738" s="111"/>
      <c r="T738" s="111"/>
      <c r="U738" s="111"/>
      <c r="V738" s="111"/>
      <c r="W738" s="111"/>
      <c r="X738" s="111"/>
      <c r="Y738" s="111"/>
      <c r="Z738" s="111"/>
      <c r="AA738" s="112" t="s">
        <v>482</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551</v>
      </c>
      <c r="F739" s="126"/>
      <c r="G739" s="126"/>
      <c r="H739" s="91" t="str">
        <f>IF(E739="", "", "(")</f>
        <v>(</v>
      </c>
      <c r="I739" s="106"/>
      <c r="J739" s="106"/>
      <c r="K739" s="91" t="str">
        <f>IF(OR(I739="　", I739=""), "", "-")</f>
        <v/>
      </c>
      <c r="L739" s="107">
        <v>159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558</v>
      </c>
      <c r="H781" s="450"/>
      <c r="I781" s="450"/>
      <c r="J781" s="450"/>
      <c r="K781" s="451"/>
      <c r="L781" s="452" t="s">
        <v>602</v>
      </c>
      <c r="M781" s="453"/>
      <c r="N781" s="453"/>
      <c r="O781" s="453"/>
      <c r="P781" s="453"/>
      <c r="Q781" s="453"/>
      <c r="R781" s="453"/>
      <c r="S781" s="453"/>
      <c r="T781" s="453"/>
      <c r="U781" s="453"/>
      <c r="V781" s="453"/>
      <c r="W781" s="453"/>
      <c r="X781" s="454"/>
      <c r="Y781" s="455">
        <v>965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965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603</v>
      </c>
      <c r="D837" s="416"/>
      <c r="E837" s="416"/>
      <c r="F837" s="416"/>
      <c r="G837" s="416"/>
      <c r="H837" s="416"/>
      <c r="I837" s="416"/>
      <c r="J837" s="417" t="s">
        <v>604</v>
      </c>
      <c r="K837" s="418"/>
      <c r="L837" s="418"/>
      <c r="M837" s="418"/>
      <c r="N837" s="418"/>
      <c r="O837" s="418"/>
      <c r="P837" s="426" t="s">
        <v>602</v>
      </c>
      <c r="Q837" s="315"/>
      <c r="R837" s="315"/>
      <c r="S837" s="315"/>
      <c r="T837" s="315"/>
      <c r="U837" s="315"/>
      <c r="V837" s="315"/>
      <c r="W837" s="315"/>
      <c r="X837" s="315"/>
      <c r="Y837" s="316">
        <v>965</v>
      </c>
      <c r="Z837" s="317"/>
      <c r="AA837" s="317"/>
      <c r="AB837" s="318"/>
      <c r="AC837" s="326" t="s">
        <v>196</v>
      </c>
      <c r="AD837" s="424"/>
      <c r="AE837" s="424"/>
      <c r="AF837" s="424"/>
      <c r="AG837" s="424"/>
      <c r="AH837" s="419" t="s">
        <v>562</v>
      </c>
      <c r="AI837" s="420"/>
      <c r="AJ837" s="420"/>
      <c r="AK837" s="420"/>
      <c r="AL837" s="323" t="s">
        <v>605</v>
      </c>
      <c r="AM837" s="324"/>
      <c r="AN837" s="324"/>
      <c r="AO837" s="325"/>
      <c r="AP837" s="319" t="s">
        <v>574</v>
      </c>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AI55 AM55">
    <cfRule type="expression" dxfId="2753" priority="13367">
      <formula>IF(RIGHT(TEXT(AE55,"0.#"),1)=".",FALSE,TRUE)</formula>
    </cfRule>
    <cfRule type="expression" dxfId="2752" priority="13368">
      <formula>IF(RIGHT(TEXT(AE55,"0.#"),1)=".",TRUE,FALSE)</formula>
    </cfRule>
  </conditionalFormatting>
  <conditionalFormatting sqref="AM34">
    <cfRule type="expression" dxfId="2751" priority="13445">
      <formula>IF(RIGHT(TEXT(AM34,"0.#"),1)=".",FALSE,TRUE)</formula>
    </cfRule>
    <cfRule type="expression" dxfId="2750" priority="13446">
      <formula>IF(RIGHT(TEXT(AM34,"0.#"),1)=".",TRUE,FALSE)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cfRule type="expression" dxfId="2747" priority="13457">
      <formula>IF(RIGHT(TEXT(AE34,"0.#"),1)=".",FALSE,TRUE)</formula>
    </cfRule>
    <cfRule type="expression" dxfId="2746" priority="13458">
      <formula>IF(RIGHT(TEXT(AE34,"0.#"),1)=".",TRUE,FALSE)</formula>
    </cfRule>
  </conditionalFormatting>
  <conditionalFormatting sqref="AI34">
    <cfRule type="expression" dxfId="2745" priority="13455">
      <formula>IF(RIGHT(TEXT(AI34,"0.#"),1)=".",FALSE,TRUE)</formula>
    </cfRule>
    <cfRule type="expression" dxfId="2744" priority="13456">
      <formula>IF(RIGHT(TEXT(AI34,"0.#"),1)=".",TRUE,FALSE)</formula>
    </cfRule>
  </conditionalFormatting>
  <conditionalFormatting sqref="AI33">
    <cfRule type="expression" dxfId="2743" priority="13453">
      <formula>IF(RIGHT(TEXT(AI33,"0.#"),1)=".",FALSE,TRUE)</formula>
    </cfRule>
    <cfRule type="expression" dxfId="2742" priority="13454">
      <formula>IF(RIGHT(TEXT(AI33,"0.#"),1)=".",TRUE,FALSE)</formula>
    </cfRule>
  </conditionalFormatting>
  <conditionalFormatting sqref="AI32">
    <cfRule type="expression" dxfId="2741" priority="13451">
      <formula>IF(RIGHT(TEXT(AI32,"0.#"),1)=".",FALSE,TRUE)</formula>
    </cfRule>
    <cfRule type="expression" dxfId="2740" priority="13452">
      <formula>IF(RIGHT(TEXT(AI32,"0.#"),1)=".",TRUE,FALSE)</formula>
    </cfRule>
  </conditionalFormatting>
  <conditionalFormatting sqref="AM32">
    <cfRule type="expression" dxfId="2739" priority="13449">
      <formula>IF(RIGHT(TEXT(AM32,"0.#"),1)=".",FALSE,TRUE)</formula>
    </cfRule>
    <cfRule type="expression" dxfId="2738" priority="13450">
      <formula>IF(RIGHT(TEXT(AM32,"0.#"),1)=".",TRUE,FALSE)</formula>
    </cfRule>
  </conditionalFormatting>
  <conditionalFormatting sqref="AM33">
    <cfRule type="expression" dxfId="2737" priority="13447">
      <formula>IF(RIGHT(TEXT(AM33,"0.#"),1)=".",FALSE,TRUE)</formula>
    </cfRule>
    <cfRule type="expression" dxfId="2736" priority="13448">
      <formula>IF(RIGHT(TEXT(AM33,"0.#"),1)=".",TRUE,FALSE)</formula>
    </cfRule>
  </conditionalFormatting>
  <conditionalFormatting sqref="AQ32:AQ34">
    <cfRule type="expression" dxfId="2735" priority="13439">
      <formula>IF(RIGHT(TEXT(AQ32,"0.#"),1)=".",FALSE,TRUE)</formula>
    </cfRule>
    <cfRule type="expression" dxfId="2734" priority="13440">
      <formula>IF(RIGHT(TEXT(AQ32,"0.#"),1)=".",TRUE,FALSE)</formula>
    </cfRule>
  </conditionalFormatting>
  <conditionalFormatting sqref="AU32:AU34">
    <cfRule type="expression" dxfId="2733" priority="13437">
      <formula>IF(RIGHT(TEXT(AU32,"0.#"),1)=".",FALSE,TRUE)</formula>
    </cfRule>
    <cfRule type="expression" dxfId="2732" priority="13438">
      <formula>IF(RIGHT(TEXT(AU32,"0.#"),1)=".",TRUE,FALSE)</formula>
    </cfRule>
  </conditionalFormatting>
  <conditionalFormatting sqref="AE53">
    <cfRule type="expression" dxfId="2731" priority="13371">
      <formula>IF(RIGHT(TEXT(AE53,"0.#"),1)=".",FALSE,TRUE)</formula>
    </cfRule>
    <cfRule type="expression" dxfId="2730" priority="13372">
      <formula>IF(RIGHT(TEXT(AE53,"0.#"),1)=".",TRUE,FALSE)</formula>
    </cfRule>
  </conditionalFormatting>
  <conditionalFormatting sqref="AE54">
    <cfRule type="expression" dxfId="2729" priority="13369">
      <formula>IF(RIGHT(TEXT(AE54,"0.#"),1)=".",FALSE,TRUE)</formula>
    </cfRule>
    <cfRule type="expression" dxfId="2728" priority="13370">
      <formula>IF(RIGHT(TEXT(AE54,"0.#"),1)=".",TRUE,FALSE)</formula>
    </cfRule>
  </conditionalFormatting>
  <conditionalFormatting sqref="AI54">
    <cfRule type="expression" dxfId="2727" priority="13363">
      <formula>IF(RIGHT(TEXT(AI54,"0.#"),1)=".",FALSE,TRUE)</formula>
    </cfRule>
    <cfRule type="expression" dxfId="2726" priority="13364">
      <formula>IF(RIGHT(TEXT(AI54,"0.#"),1)=".",TRUE,FALSE)</formula>
    </cfRule>
  </conditionalFormatting>
  <conditionalFormatting sqref="AI53">
    <cfRule type="expression" dxfId="2725" priority="13361">
      <formula>IF(RIGHT(TEXT(AI53,"0.#"),1)=".",FALSE,TRUE)</formula>
    </cfRule>
    <cfRule type="expression" dxfId="2724" priority="13362">
      <formula>IF(RIGHT(TEXT(AI53,"0.#"),1)=".",TRUE,FALSE)</formula>
    </cfRule>
  </conditionalFormatting>
  <conditionalFormatting sqref="AM53">
    <cfRule type="expression" dxfId="2723" priority="13359">
      <formula>IF(RIGHT(TEXT(AM53,"0.#"),1)=".",FALSE,TRUE)</formula>
    </cfRule>
    <cfRule type="expression" dxfId="2722" priority="13360">
      <formula>IF(RIGHT(TEXT(AM53,"0.#"),1)=".",TRUE,FALSE)</formula>
    </cfRule>
  </conditionalFormatting>
  <conditionalFormatting sqref="AM54">
    <cfRule type="expression" dxfId="2721" priority="13357">
      <formula>IF(RIGHT(TEXT(AM54,"0.#"),1)=".",FALSE,TRUE)</formula>
    </cfRule>
    <cfRule type="expression" dxfId="2720" priority="13358">
      <formula>IF(RIGHT(TEXT(AM54,"0.#"),1)=".",TRUE,FALSE)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t="s">
        <v>555</v>
      </c>
      <c r="M9" s="13" t="str">
        <f t="shared" si="2"/>
        <v>エネルギー対策</v>
      </c>
      <c r="N9" s="13" t="str">
        <f t="shared" si="6"/>
        <v>エネルギー対策</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エネルギー対策</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エネルギー対策</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エネルギー対策</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2018-05-28T04:29:41Z</cp:lastPrinted>
  <dcterms:created xsi:type="dcterms:W3CDTF">2012-03-13T00:50:25Z</dcterms:created>
  <dcterms:modified xsi:type="dcterms:W3CDTF">2018-07-04T05:48:25Z</dcterms:modified>
</cp:coreProperties>
</file>