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705" yWindow="-15" windowWidth="951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<sst xmlns="http://schemas.openxmlformats.org/spreadsheetml/2006/main" count="2855" uniqueCount="627">
  <si>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</si>
  <si>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</si>
  <si>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</si>
  <si>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</si>
  <si>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</si>
  <si>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</si>
  <si>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</si>
  <si>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</si>
  <si>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</si>
  <si>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</si>
  <si>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</si>
  <si>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</si>
  <si>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</si>
  <si>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</si>
  <si>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</si>
  <si>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</si>
  <si>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</si>
  <si>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</si>
  <si>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</si>
  <si>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</si>
  <si>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</si>
  <si>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</si>
  <si>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</si>
  <si>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</si>
  <si>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</si>
  <si>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</si>
  <si>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</si>
  <si>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</si>
  <si>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</si>
  <si>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</si>
  <si>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</si>
  <si>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</si>
  <si>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</si>
  <si>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</si>
  <si>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</si>
  <si>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</si>
  <si>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</si>
  <si>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</si>
  <si>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</si>
  <si>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</si>
  <si>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</si>
  <si>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</si>
  <si>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</si>
  <si>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</si>
  <si>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</si>
  <si>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</si>
  <si>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</si>
  <si>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</si>
  <si>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</si>
  <si>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</si>
  <si>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</si>
  <si>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</si>
  <si>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</si>
  <si>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</si>
  <si>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</si>
  <si>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</si>
  <si>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</si>
  <si>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</si>
  <si>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</si>
  <si>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</si>
  <si>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</si>
  <si>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</si>
  <si>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</si>
  <si>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</si>
  <si>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</si>
  <si>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</si>
  <si>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</si>
  <si>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</si>
  <si>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</si>
  <si>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</si>
  <si>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</si>
  <si>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</si>
  <si>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</si>
  <si>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</si>
  <si>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</si>
  <si>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</si>
  <si>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</si>
  <si>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</si>
  <si>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</si>
  <si>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</si>
  <si>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</si>
  <si>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</si>
  <si>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</si>
  <si>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</si>
  <si>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</si>
  <si>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</si>
  <si>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</si>
  <si>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</si>
  <si>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</si>
  <si>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</si>
  <si>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</si>
  <si>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</si>
  <si>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</si>
  <si>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</si>
  <si>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</si>
  <si>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</si>
  <si>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</si>
  <si>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</si>
  <si>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</si>
  <si>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</si>
  <si>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</si>
  <si>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</si>
  <si>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</si>
  <si>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</si>
  <si>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</si>
  <si>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</si>
  <si>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</si>
  <si>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</si>
  <si>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</si>
  <si>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</si>
  <si>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</si>
  <si>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</si>
  <si>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</si>
  <si>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</si>
  <si>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</si>
  <si>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</si>
  <si>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</si>
  <si>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</si>
  <si>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</si>
  <si>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</si>
  <si>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</si>
  <si>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</si>
  <si>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</si>
  <si>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</si>
  <si>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</si>
  <si>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</si>
  <si>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</si>
  <si>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</si>
  <si>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</si>
  <si>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</si>
  <si>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</si>
  <si>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</si>
  <si>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</si>
  <si>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</si>
  <si>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</si>
  <si>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</si>
  <si>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</si>
  <si>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</si>
  <si>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</si>
  <si>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</si>
  <si>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</si>
  <si>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</si>
  <si>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</si>
  <si>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</si>
  <si>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</si>
  <si>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</si>
  <si>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</si>
  <si>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</si>
  <si>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</si>
  <si>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</si>
  <si>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</si>
  <si>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</si>
  <si>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</si>
  <si>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</si>
  <si>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</si>
  <si>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</si>
  <si>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</si>
  <si>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</si>
  <si>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</si>
  <si>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</si>
  <si>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</si>
  <si>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</si>
  <si>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</si>
  <si>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</si>
  <si>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</si>
  <si>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</si>
  <si>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</si>
  <si>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</si>
  <si>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</si>
  <si>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</si>
  <si>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</si>
  <si>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</si>
  <si>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</si>
  <si>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</si>
  <si>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</si>
  <si>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</si>
  <si>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</si>
  <si>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</si>
  <si>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</si>
  <si>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</si>
  <si>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</si>
  <si>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</si>
  <si>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</si>
  <si>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</si>
  <si>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</si>
  <si>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</si>
  <si>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</si>
  <si>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</si>
  <si>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</si>
  <si>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</si>
  <si>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</si>
  <si>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</si>
  <si>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</si>
  <si>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</si>
  <si>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</si>
  <si>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</si>
  <si>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</si>
  <si>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</si>
  <si>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</si>
  <si>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</si>
  <si>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</si>
  <si>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</si>
  <si>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</si>
  <si>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</si>
  <si>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</si>
  <si>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</si>
  <si>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</si>
  <si>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</si>
  <si>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</si>
  <si>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</si>
  <si>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</si>
  <si>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</si>
  <si>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</si>
  <si>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</si>
  <si>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</si>
  <si>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</si>
  <si>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</si>
  <si>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</si>
  <si>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</si>
  <si>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</si>
  <si>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</si>
  <si>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</si>
  <si>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</si>
  <si>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</si>
  <si>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</si>
  <si>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</si>
  <si>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</si>
  <si>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</si>
  <si>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</si>
  <si>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</si>
  <si>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</si>
  <si>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</si>
  <si>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</si>
  <si>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</si>
  <si>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</si>
  <si>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</si>
  <si>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</si>
  <si>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</si>
  <si>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</si>
  <si>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</si>
  <si>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</si>
  <si>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</si>
  <si>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</si>
  <si>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</si>
  <si>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</si>
  <si>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</si>
  <si>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</si>
  <si>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</si>
  <si>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</si>
  <si>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</si>
  <si>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</si>
  <si>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</si>
  <si>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</si>
  <si>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</si>
  <si>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</si>
  <si>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</si>
  <si>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</si>
  <si>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</si>
  <si>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</si>
  <si>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</si>
  <si>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</si>
  <si>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</si>
  <si>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</si>
  <si>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</si>
  <si>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</si>
  <si>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</si>
  <si>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</si>
  <si>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</si>
  <si>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</si>
  <si>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</si>
  <si>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</si>
  <si>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</si>
  <si>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</si>
  <si>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</si>
  <si>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</si>
  <si>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</si>
  <si>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</si>
  <si>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</si>
  <si>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</si>
  <si>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</si>
  <si>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</si>
  <si>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</si>
  <si>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</si>
  <si>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</si>
  <si>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</si>
  <si>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</si>
  <si>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</si>
  <si>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</si>
  <si>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</si>
  <si>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</si>
  <si>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</si>
  <si>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</si>
  <si>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</si>
  <si>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</si>
  <si>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</si>
  <si>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</si>
  <si>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</si>
  <si>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</si>
  <si>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</si>
  <si>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</si>
  <si>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</si>
  <si>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</si>
  <si>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</si>
  <si>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</si>
  <si>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</si>
  <si>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</si>
  <si>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</si>
  <si>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</si>
  <si>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</si>
  <si>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</si>
  <si>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</si>
  <si>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</si>
  <si>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</si>
  <si>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</si>
  <si>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</si>
  <si>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</si>
  <si>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</si>
  <si>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</si>
  <si>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</si>
  <si>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</si>
  <si>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</si>
  <si>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</si>
  <si>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</si>
  <si>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</si>
  <si>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</si>
  <si>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</si>
  <si>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</si>
  <si>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</si>
  <si>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</si>
  <si>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</si>
  <si>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</si>
  <si>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</si>
  <si>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</si>
  <si>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</si>
  <si>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</si>
  <si>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</si>
  <si>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</si>
  <si>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</si>
  <si>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</si>
  <si>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</si>
  <si>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</si>
  <si>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</si>
  <si>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</si>
  <si>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</si>
  <si>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</si>
  <si>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</si>
  <si>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</si>
  <si>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</si>
  <si>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</si>
  <si>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</si>
  <si>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</si>
  <si>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</si>
  <si>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</si>
  <si>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</si>
  <si>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</si>
  <si>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</si>
  <si>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</si>
  <si>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</si>
  <si>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</si>
  <si>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</si>
  <si>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</si>
  <si>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</si>
  <si>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</si>
  <si>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</si>
  <si>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</si>
  <si>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</si>
  <si>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</si>
  <si>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</si>
  <si>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</si>
  <si>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</si>
  <si>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</si>
  <si>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</si>
  <si>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</si>
  <si>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</si>
  <si>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</si>
  <si>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</si>
  <si>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</si>
  <si>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</si>
  <si>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</si>
  <si>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</si>
  <si>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</si>
  <si>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</si>
  <si>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</si>
  <si>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</si>
  <si>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</si>
  <si>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</si>
  <si>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</si>
  <si>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</si>
  <si>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</si>
  <si>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</si>
  <si>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</si>
  <si>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</si>
  <si>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</si>
  <si>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</si>
  <si>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</si>
  <si>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</si>
  <si>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</si>
  <si>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</si>
  <si>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</si>
  <si>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</si>
  <si>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</si>
  <si>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</si>
  <si>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</si>
  <si>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</si>
  <si>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</si>
  <si>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</si>
  <si>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</si>
  <si>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</si>
  <si>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</si>
  <si>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</si>
  <si>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</si>
  <si>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</si>
  <si>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</si>
  <si>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</si>
  <si>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</si>
  <si>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</si>
  <si>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</si>
  <si>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</si>
  <si>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</si>
  <si>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</si>
  <si>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</si>
  <si>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</si>
  <si>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</si>
  <si>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</si>
  <si>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</si>
  <si>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</si>
  <si>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</si>
  <si>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</si>
  <si>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</si>
  <si>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</si>
  <si>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</si>
  <si>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</si>
  <si>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</si>
  <si>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</si>
  <si>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</si>
  <si>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</si>
  <si>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</si>
  <si>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</si>
  <si>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</si>
  <si>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</si>
  <si>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</si>
  <si>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</si>
  <si>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</si>
  <si>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</si>
  <si>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</si>
  <si>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</si>
  <si>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</si>
  <si>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</si>
  <si>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</si>
  <si>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</si>
  <si>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</si>
  <si>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</si>
  <si>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</si>
  <si>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</si>
  <si>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</si>
  <si>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</si>
  <si>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</si>
  <si>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</si>
  <si>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</si>
  <si>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</si>
  <si>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</si>
  <si>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</si>
  <si>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</si>
  <si>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</si>
  <si>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</si>
  <si>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</si>
  <si>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</si>
  <si>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</si>
  <si>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</si>
  <si>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</si>
  <si>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</si>
  <si>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</si>
  <si>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</si>
  <si>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</si>
  <si>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</si>
  <si>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</si>
  <si>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</si>
  <si>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</si>
  <si>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</si>
  <si>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</si>
  <si>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</si>
  <si>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</si>
  <si>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</si>
  <si>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</si>
  <si>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</si>
  <si>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</si>
  <si>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</si>
  <si>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</si>
  <si>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</si>
  <si>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</si>
  <si>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</si>
  <si>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</si>
  <si>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</si>
  <si>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</si>
  <si>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</si>
  <si>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</si>
  <si>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</si>
  <si>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</si>
  <si>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</si>
  <si>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</si>
  <si>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</si>
  <si>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</si>
  <si>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</si>
  <si>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</si>
  <si>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</si>
  <si>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</si>
  <si>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</si>
  <si>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</si>
  <si>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</si>
  <si>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</si>
  <si>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</si>
  <si>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</si>
  <si>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</si>
  <si>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</si>
  <si>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</si>
  <si>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</si>
  <si>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</si>
  <si>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</si>
  <si>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</si>
  <si>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</si>
  <si>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</si>
  <si>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</si>
  <si>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</si>
  <si>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</si>
  <si>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</si>
  <si>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</si>
  <si>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</si>
  <si>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</si>
  <si>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</si>
  <si>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</si>
  <si>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</si>
  <si>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</si>
  <si>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</si>
  <si>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</si>
  <si>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</si>
  <si>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</si>
  <si>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</si>
  <si>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</si>
  <si>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</si>
  <si>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</si>
  <si>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</si>
  <si>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</si>
  <si>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</si>
  <si>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</si>
  <si>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</si>
  <si>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</si>
  <si>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</si>
  <si>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</si>
  <si>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</si>
  <si>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</si>
  <si>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国際連合平和維持活動（ＰＫＯ）分担金</t>
    <phoneticPr fontId="5"/>
  </si>
  <si>
    <t>外務省</t>
  </si>
  <si>
    <t>総合外交政策局</t>
    <phoneticPr fontId="5"/>
  </si>
  <si>
    <t>国連企画調整課</t>
    <phoneticPr fontId="5"/>
  </si>
  <si>
    <t>課長　三宅　浩史</t>
    <phoneticPr fontId="5"/>
  </si>
  <si>
    <t>○</t>
  </si>
  <si>
    <t>外務省設置法第４条第３項／国連憲章第１７条２項
各ＰＫＯ等設立及び派遣期間延長並びにマンデート変更に関する安保理決議</t>
    <phoneticPr fontId="5"/>
  </si>
  <si>
    <t>-</t>
  </si>
  <si>
    <t>-</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</si>
  <si>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</si>
  <si>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国連の平和維持活動（PKO）分担金の支払いは，国連憲章第１７条第２項に基づく加盟国の義務である。我が国の国連PKO分担率は2016年から９．６８０％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</si>
  <si>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t>
    <phoneticPr fontId="5"/>
  </si>
  <si>
    <t>-</t>
    <phoneticPr fontId="5"/>
  </si>
  <si>
    <t>-</t>
    <phoneticPr fontId="5"/>
  </si>
  <si>
    <t>政府開発援助国際機関分担金</t>
    <phoneticPr fontId="5"/>
  </si>
  <si>
    <t>国際機関分担金</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</si>
  <si>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</si>
  <si>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</si>
  <si>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</si>
  <si>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</si>
  <si>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</si>
  <si>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t>
    <phoneticPr fontId="5"/>
  </si>
  <si>
    <t>日本人職員総数に占める幹部日本人職員</t>
    <phoneticPr fontId="5"/>
  </si>
  <si>
    <t>外務省国連企画調整課国際機関人事センターが，在外公館を通じて，国連関係機関から取り寄せたデータを集約したもの及び国連統計資料。</t>
    <phoneticPr fontId="5"/>
  </si>
  <si>
    <t>％</t>
    <phoneticPr fontId="5"/>
  </si>
  <si>
    <t>％</t>
    <phoneticPr fontId="5"/>
  </si>
  <si>
    <t>-</t>
    <phoneticPr fontId="5"/>
  </si>
  <si>
    <t>-</t>
    <phoneticPr fontId="5"/>
  </si>
  <si>
    <t>活動中ミッション</t>
    <phoneticPr fontId="5"/>
  </si>
  <si>
    <t>国連ＰＫＯ予算総額／ＰＫＯミッション数</t>
    <phoneticPr fontId="5"/>
  </si>
  <si>
    <t>米ドル</t>
    <phoneticPr fontId="5"/>
  </si>
  <si>
    <t>8,275,565,500/15</t>
    <phoneticPr fontId="5"/>
  </si>
  <si>
    <t>7,892,945,500/15</t>
    <phoneticPr fontId="5"/>
  </si>
  <si>
    <t>基本目標Ⅶ　分担金・拠出金</t>
    <phoneticPr fontId="5"/>
  </si>
  <si>
    <t>施策Ⅶ－１　国際機関を通じた政務及び安全保障分野に係る国際貢献</t>
    <phoneticPr fontId="5"/>
  </si>
  <si>
    <t>-</t>
    <phoneticPr fontId="5"/>
  </si>
  <si>
    <t>-</t>
    <phoneticPr fontId="5"/>
  </si>
  <si>
    <t>安保理改革及びその他の国連改革の進展</t>
    <phoneticPr fontId="5"/>
  </si>
  <si>
    <t>国際の平和と安全の維持を効率的に行う</t>
    <phoneticPr fontId="5"/>
  </si>
  <si>
    <t>行財政改革については，ジュネーブ・グループの枠組みや，二国間国連協議の場を活用し，主要財政貢献国と連携しつつ，国連通常予算及びＰＫＯ予算の増加抑制を図る。</t>
    <phoneticPr fontId="5"/>
  </si>
  <si>
    <t>-</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</si>
  <si>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</si>
  <si>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</si>
  <si>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</si>
  <si>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t>
  </si>
  <si>
    <t>無</t>
  </si>
  <si>
    <t>PKO予算の負担額は，各加盟国の支払い能力等を考慮して国連総会で合意した分担率に基づいて決められている。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</si>
  <si>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</si>
  <si>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phoneticPr fontId="5"/>
  </si>
  <si>
    <t>国際公会計基準（IPSAS)や経営資源計画（ERP)を導入するなどし，コスト削減や効率化に向けた努力がなされている。</t>
    <phoneticPr fontId="5"/>
  </si>
  <si>
    <t>他の手段・方法は想定されない。</t>
    <phoneticPr fontId="5"/>
  </si>
  <si>
    <t>14</t>
    <phoneticPr fontId="5"/>
  </si>
  <si>
    <t>3</t>
    <phoneticPr fontId="5"/>
  </si>
  <si>
    <t>28</t>
    <phoneticPr fontId="5"/>
  </si>
  <si>
    <t>125</t>
    <phoneticPr fontId="5"/>
  </si>
  <si>
    <t>117</t>
    <phoneticPr fontId="5"/>
  </si>
  <si>
    <t>123</t>
    <phoneticPr fontId="5"/>
  </si>
  <si>
    <t>152</t>
    <phoneticPr fontId="5"/>
  </si>
  <si>
    <t>-</t>
    <phoneticPr fontId="5"/>
  </si>
  <si>
    <t>国際連合キプロス平和維持隊，国際連合レバノン暫定隊等，全１３ミッションが中東，東欧，アフリカ，中南米の各地域に展開し，活動中。</t>
    <phoneticPr fontId="5"/>
  </si>
  <si>
    <t>7,316,288,500/14</t>
    <phoneticPr fontId="5"/>
  </si>
  <si>
    <t>A/72/123　Composition of the Secretariat:staff dempgraphics
国連事務局の専門職（Pレベル）以上の職員3,005人中，邦人職員は79人。望ましい我が国の職員数の範囲は167-226人。</t>
    <phoneticPr fontId="5"/>
  </si>
  <si>
    <t>7,354,322,700/13</t>
    <phoneticPr fontId="5"/>
  </si>
  <si>
    <t>我が国は，PKO予算の増額を抑えつつより効果的かつ効率的な運用に努めるよう主要財政貢献国と協調しながら要請してきており，引き続き取り組んでいく考え。</t>
    <phoneticPr fontId="5"/>
  </si>
  <si>
    <t>年２回のジュネーブ・グループ会合参加及び二国間協議を通じ，国連事務局幹部と意見交換の機会を持つとともに，主要財政貢献国との連携を強化。国連総会第５委員会にて2017/2018年度ＰＫＯ予算は前年度比5.7億ドル（7.3%）減を実現。</t>
    <rPh sb="102" eb="103">
      <t>オク</t>
    </rPh>
    <phoneticPr fontId="5"/>
  </si>
  <si>
    <t>国連総会（第５委員会）において，国連行財政問題諮問委員会（ACABQ）の勧告を踏まえつつ，PKO予算（コスト等の水準）の妥当性は適切に審議・検討され，コンセンサスで合意してきている。</t>
    <rPh sb="16" eb="18">
      <t>コクレン</t>
    </rPh>
    <rPh sb="18" eb="21">
      <t>ギョウザイセイ</t>
    </rPh>
    <rPh sb="21" eb="23">
      <t>モンダイ</t>
    </rPh>
    <rPh sb="23" eb="25">
      <t>シモン</t>
    </rPh>
    <rPh sb="25" eb="28">
      <t>イインカイ</t>
    </rPh>
    <rPh sb="36" eb="38">
      <t>カンコク</t>
    </rPh>
    <rPh sb="39" eb="40">
      <t>フ</t>
    </rPh>
    <phoneticPr fontId="5"/>
  </si>
  <si>
    <t>活動内容は決議で決められており，活動実績は結果重視主義に基づき見込みに見合ったものとなっている。</t>
    <rPh sb="21" eb="23">
      <t>ケッカ</t>
    </rPh>
    <rPh sb="23" eb="25">
      <t>ジュウシ</t>
    </rPh>
    <rPh sb="25" eb="27">
      <t>シュギ</t>
    </rPh>
    <rPh sb="28" eb="29">
      <t>モト</t>
    </rPh>
    <rPh sb="31" eb="33">
      <t>ミコ</t>
    </rPh>
    <phoneticPr fontId="5"/>
  </si>
  <si>
    <t>国連会計検査委員会（BOA)は，毎年実施する監査において，成果目標を検証し，目標達成に必要な具体的措置について勧告を行っており，目標に見合う成果実績を求めるシステムとなっている。</t>
    <rPh sb="0" eb="2">
      <t>コクレン</t>
    </rPh>
    <rPh sb="2" eb="4">
      <t>カイケイ</t>
    </rPh>
    <rPh sb="4" eb="6">
      <t>ケンサ</t>
    </rPh>
    <rPh sb="6" eb="9">
      <t>イインカイ</t>
    </rPh>
    <rPh sb="16" eb="18">
      <t>マイトシ</t>
    </rPh>
    <rPh sb="18" eb="20">
      <t>ジッシ</t>
    </rPh>
    <rPh sb="22" eb="24">
      <t>カンサ</t>
    </rPh>
    <rPh sb="29" eb="31">
      <t>セイカ</t>
    </rPh>
    <rPh sb="31" eb="33">
      <t>モクヒョウ</t>
    </rPh>
    <rPh sb="34" eb="36">
      <t>ケンショウ</t>
    </rPh>
    <rPh sb="38" eb="40">
      <t>モクヒョウ</t>
    </rPh>
    <rPh sb="40" eb="42">
      <t>タッセイ</t>
    </rPh>
    <rPh sb="43" eb="45">
      <t>ヒツヨウ</t>
    </rPh>
    <rPh sb="46" eb="49">
      <t>グタイテキ</t>
    </rPh>
    <rPh sb="49" eb="51">
      <t>ソチ</t>
    </rPh>
    <rPh sb="55" eb="57">
      <t>カンコク</t>
    </rPh>
    <rPh sb="58" eb="59">
      <t>オコナ</t>
    </rPh>
    <rPh sb="64" eb="66">
      <t>モクヒョウ</t>
    </rPh>
    <rPh sb="67" eb="69">
      <t>ミア</t>
    </rPh>
    <rPh sb="70" eb="72">
      <t>セイカ</t>
    </rPh>
    <rPh sb="72" eb="74">
      <t>ジッセキ</t>
    </rPh>
    <rPh sb="75" eb="76">
      <t>モト</t>
    </rPh>
    <phoneticPr fontId="5"/>
  </si>
  <si>
    <t>A.国際連合</t>
    <rPh sb="2" eb="4">
      <t>コクサイ</t>
    </rPh>
    <rPh sb="4" eb="6">
      <t>レンゴウ</t>
    </rPh>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</si>
  <si>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</si>
  <si>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</si>
  <si>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</si>
  <si>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</si>
  <si>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t>
    <phoneticPr fontId="5"/>
  </si>
  <si>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本件は，PKO分担金としてまとめて予算請求していることから１つのシートにより作成している。「資金の流れ」の欄に対象となるPKOミッションを記載している。</t>
    <phoneticPr fontId="5"/>
  </si>
  <si>
    <t>国連関係機関における全職員数に対する幹部職員数と同等の水準の確保</t>
    <rPh sb="2" eb="4">
      <t>カンケイ</t>
    </rPh>
    <rPh sb="4" eb="6">
      <t>キカン</t>
    </rPh>
    <phoneticPr fontId="5"/>
  </si>
  <si>
    <t>２０１７年７月－２０１８年６月のPKO予算の審議を行う国連総会第５委員会（２０１８年５月～６月）等の場において，我が国は，PKO予算の増額を抑えるため，主要財政貢献国と協調しつつ対応しており，今度とも，かかる取組を継続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</si>
</sst>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742</xdr:row>
      <xdr:rowOff>105834</xdr:rowOff>
    </xdr:from>
    <xdr:to>
      <xdr:col>36</xdr:col>
      <xdr:colOff>95250</xdr:colOff>
      <xdr:row>774</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8417" y="43994917"/>
          <a:ext cx="3915833" cy="532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57526</v>
      </c>
      <c r="Q13" s="98"/>
      <c r="R13" s="98"/>
      <c r="S13" s="98"/>
      <c r="T13" s="98"/>
      <c r="U13" s="98"/>
      <c r="V13" s="99"/>
      <c r="W13" s="97">
        <v>51906</v>
      </c>
      <c r="X13" s="98"/>
      <c r="Y13" s="98"/>
      <c r="Z13" s="98"/>
      <c r="AA13" s="98"/>
      <c r="AB13" s="98"/>
      <c r="AC13" s="99"/>
      <c r="AD13" s="97">
        <v>50604</v>
      </c>
      <c r="AE13" s="98"/>
      <c r="AF13" s="98"/>
      <c r="AG13" s="98"/>
      <c r="AH13" s="98"/>
      <c r="AI13" s="98"/>
      <c r="AJ13" s="99"/>
      <c r="AK13" s="97">
        <v>48258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27177</v>
      </c>
      <c r="Q14" s="98"/>
      <c r="R14" s="98"/>
      <c r="S14" s="98"/>
      <c r="T14" s="98"/>
      <c r="U14" s="98"/>
      <c r="V14" s="99"/>
      <c r="W14" s="97">
        <v>36024</v>
      </c>
      <c r="X14" s="98"/>
      <c r="Y14" s="98"/>
      <c r="Z14" s="98"/>
      <c r="AA14" s="98"/>
      <c r="AB14" s="98"/>
      <c r="AC14" s="99"/>
      <c r="AD14" s="97">
        <v>21792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561</v>
      </c>
      <c r="X15" s="98"/>
      <c r="Y15" s="98"/>
      <c r="Z15" s="98"/>
      <c r="AA15" s="98"/>
      <c r="AB15" s="98"/>
      <c r="AC15" s="99"/>
      <c r="AD15" s="97" t="s">
        <v>563</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562</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84703</v>
      </c>
      <c r="Q18" s="104"/>
      <c r="R18" s="104"/>
      <c r="S18" s="104"/>
      <c r="T18" s="104"/>
      <c r="U18" s="104"/>
      <c r="V18" s="105"/>
      <c r="W18" s="103">
        <f>SUM(W13:AC17)</f>
        <v>87930</v>
      </c>
      <c r="X18" s="104"/>
      <c r="Y18" s="104"/>
      <c r="Z18" s="104"/>
      <c r="AA18" s="104"/>
      <c r="AB18" s="104"/>
      <c r="AC18" s="105"/>
      <c r="AD18" s="103">
        <f>SUM(AD13:AJ17)</f>
        <v>72396</v>
      </c>
      <c r="AE18" s="104"/>
      <c r="AF18" s="104"/>
      <c r="AG18" s="104"/>
      <c r="AH18" s="104"/>
      <c r="AI18" s="104"/>
      <c r="AJ18" s="105"/>
      <c r="AK18" s="103">
        <f>SUM(AK13:AQ17)</f>
        <v>48258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84703</v>
      </c>
      <c r="Q19" s="98"/>
      <c r="R19" s="98"/>
      <c r="S19" s="98"/>
      <c r="T19" s="98"/>
      <c r="U19" s="98"/>
      <c r="V19" s="99"/>
      <c r="W19" s="97">
        <v>85024</v>
      </c>
      <c r="X19" s="98"/>
      <c r="Y19" s="98"/>
      <c r="Z19" s="98"/>
      <c r="AA19" s="98"/>
      <c r="AB19" s="98"/>
      <c r="AC19" s="99"/>
      <c r="AD19" s="97">
        <v>71152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0.96695098373706356</v>
      </c>
      <c r="X20" s="539"/>
      <c r="Y20" s="539"/>
      <c r="Z20" s="539"/>
      <c r="AA20" s="539"/>
      <c r="AB20" s="539"/>
      <c r="AC20" s="539"/>
      <c r="AD20" s="539">
        <f t="shared" ref="AD20" si="1">IF(AD18=0, "-", SUM(AD19)/AD18)</f>
        <v>0.98281673020608873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0.96695098373706356</v>
      </c>
      <c r="X21" s="539"/>
      <c r="Y21" s="539"/>
      <c r="Z21" s="539"/>
      <c r="AA21" s="539"/>
      <c r="AB21" s="539"/>
      <c r="AC21" s="539"/>
      <c r="AD21" s="539">
        <f t="shared" ref="AD21" si="3">IF(AD19=0, "-", SUM(AD19)/SUM(AD13,AD14))</f>
        <v>0.98281673020608873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564</v>
      </c>
      <c r="H23" s="184"/>
      <c r="I23" s="184"/>
      <c r="J23" s="184"/>
      <c r="K23" s="184"/>
      <c r="L23" s="184"/>
      <c r="M23" s="184"/>
      <c r="N23" s="184"/>
      <c r="O23" s="185"/>
      <c r="P23" s="94">
        <v>6443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41815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48258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570</v>
      </c>
      <c r="AR31" s="133"/>
      <c r="AS31" s="134" t="s">
        <v>356</v>
      </c>
      <c r="AT31" s="169"/>
      <c r="AU31" s="269" t="s">
        <v>570</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v>2.7</v>
      </c>
      <c r="AF32" s="363"/>
      <c r="AG32" s="363"/>
      <c r="AH32" s="363"/>
      <c r="AI32" s="362">
        <v>2.6</v>
      </c>
      <c r="AJ32" s="363"/>
      <c r="AK32" s="363"/>
      <c r="AL32" s="363"/>
      <c r="AM32" s="362">
        <v>2.6</v>
      </c>
      <c r="AN32" s="363"/>
      <c r="AO32" s="363"/>
      <c r="AP32" s="363"/>
      <c r="AQ32" s="100" t="s">
        <v>570</v>
      </c>
      <c r="AR32" s="101"/>
      <c r="AS32" s="101"/>
      <c r="AT32" s="102"/>
      <c r="AU32" s="363" t="s">
        <v>571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6.2</v>
      </c>
      <c r="AF33" s="363"/>
      <c r="AG33" s="363"/>
      <c r="AH33" s="363"/>
      <c r="AI33" s="362">
        <v>5.6</v>
      </c>
      <c r="AJ33" s="363"/>
      <c r="AK33" s="363"/>
      <c r="AL33" s="363"/>
      <c r="AM33" s="362">
        <v>5.6</v>
      </c>
      <c r="AN33" s="363"/>
      <c r="AO33" s="363"/>
      <c r="AP33" s="363"/>
      <c r="AQ33" s="100" t="s">
        <v>571</v>
      </c>
      <c r="AR33" s="101"/>
      <c r="AS33" s="101"/>
      <c r="AT33" s="102"/>
      <c r="AU33" s="363" t="s">
        <v>571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43.5</v>
      </c>
      <c r="AF34" s="363"/>
      <c r="AG34" s="363"/>
      <c r="AH34" s="363"/>
      <c r="AI34" s="362">
        <v>46.7</v>
      </c>
      <c r="AJ34" s="363"/>
      <c r="AK34" s="363"/>
      <c r="AL34" s="363"/>
      <c r="AM34" s="362">
        <v>47.3</v>
      </c>
      <c r="AN34" s="363"/>
      <c r="AO34" s="363"/>
      <c r="AP34" s="363"/>
      <c r="AQ34" s="100" t="s">
        <v>570</v>
      </c>
      <c r="AR34" s="101"/>
      <c r="AS34" s="101"/>
      <c r="AT34" s="102"/>
      <c r="AU34" s="363" t="s">
        <v>570</v>
      </c>
      <c r="AV34" s="363"/>
      <c r="AW34" s="363"/>
      <c r="AX34" s="365"/>
    </row>
    <row r="35" spans="1:50" ht="23.25" customHeight="1" x14ac:dyDescent="0.15">
      <c r="A35" s="900" t="s">
        <v>528</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576</v>
      </c>
      <c r="AV38" s="269"/>
      <c r="AW38" s="377" t="s">
        <v>300</v>
      </c>
      <c r="AX38" s="378"/>
    </row>
    <row r="39" spans="1:50" ht="23.25" customHeight="1" x14ac:dyDescent="0.15">
      <c r="A39" s="515"/>
      <c r="B39" s="513"/>
      <c r="C39" s="513"/>
      <c r="D39" s="513"/>
      <c r="E39" s="513"/>
      <c r="F39" s="514"/>
      <c r="G39" s="540" t="s">
        <v>625</v>
      </c>
      <c r="H39" s="541"/>
      <c r="I39" s="541"/>
      <c r="J39" s="541"/>
      <c r="K39" s="541"/>
      <c r="L39" s="541"/>
      <c r="M39" s="541"/>
      <c r="N39" s="541"/>
      <c r="O39" s="542"/>
      <c r="P39" s="158" t="s">
        <v>572</v>
      </c>
      <c r="Q39" s="158"/>
      <c r="R39" s="158"/>
      <c r="S39" s="158"/>
      <c r="T39" s="158"/>
      <c r="U39" s="158"/>
      <c r="V39" s="158"/>
      <c r="W39" s="158"/>
      <c r="X39" s="229"/>
      <c r="Y39" s="336" t="s">
        <v>12</v>
      </c>
      <c r="Z39" s="549"/>
      <c r="AA39" s="550"/>
      <c r="AB39" s="551" t="s">
        <v>574</v>
      </c>
      <c r="AC39" s="551"/>
      <c r="AD39" s="551"/>
      <c r="AE39" s="362">
        <v>8.8000000000000007</v>
      </c>
      <c r="AF39" s="363"/>
      <c r="AG39" s="363"/>
      <c r="AH39" s="363"/>
      <c r="AI39" s="362">
        <v>9.4</v>
      </c>
      <c r="AJ39" s="363"/>
      <c r="AK39" s="363"/>
      <c r="AL39" s="363"/>
      <c r="AM39" s="362">
        <v>9.9</v>
      </c>
      <c r="AN39" s="363"/>
      <c r="AO39" s="363"/>
      <c r="AP39" s="363"/>
      <c r="AQ39" s="100" t="s">
        <v>576</v>
      </c>
      <c r="AR39" s="101"/>
      <c r="AS39" s="101"/>
      <c r="AT39" s="102"/>
      <c r="AU39" s="363" t="s">
        <v>576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575</v>
      </c>
      <c r="AC40" s="522"/>
      <c r="AD40" s="522"/>
      <c r="AE40" s="362">
        <v>8.1</v>
      </c>
      <c r="AF40" s="363"/>
      <c r="AG40" s="363"/>
      <c r="AH40" s="363"/>
      <c r="AI40" s="362">
        <v>8.1999999999999993</v>
      </c>
      <c r="AJ40" s="363"/>
      <c r="AK40" s="363"/>
      <c r="AL40" s="363"/>
      <c r="AM40" s="362">
        <v>8.1</v>
      </c>
      <c r="AN40" s="363"/>
      <c r="AO40" s="363"/>
      <c r="AP40" s="364"/>
      <c r="AQ40" s="100">
        <v>8.1</v>
      </c>
      <c r="AR40" s="101"/>
      <c r="AS40" s="101"/>
      <c r="AT40" s="102"/>
      <c r="AU40" s="363" t="s">
        <v>576</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106</v>
      </c>
      <c r="AF41" s="363"/>
      <c r="AG41" s="363"/>
      <c r="AH41" s="363"/>
      <c r="AI41" s="362">
        <v>114.6</v>
      </c>
      <c r="AJ41" s="363"/>
      <c r="AK41" s="363"/>
      <c r="AL41" s="363"/>
      <c r="AM41" s="362">
        <v>121</v>
      </c>
      <c r="AN41" s="363"/>
      <c r="AO41" s="363"/>
      <c r="AP41" s="363"/>
      <c r="AQ41" s="100" t="s">
        <v>577</v>
      </c>
      <c r="AR41" s="101"/>
      <c r="AS41" s="101"/>
      <c r="AT41" s="102"/>
      <c r="AU41" s="363" t="s">
        <v>576</v>
      </c>
      <c r="AV41" s="363"/>
      <c r="AW41" s="363"/>
      <c r="AX41" s="365"/>
    </row>
    <row r="42" spans="1:50" ht="23.25" customHeight="1" x14ac:dyDescent="0.15">
      <c r="A42" s="900" t="s">
        <v>528</v>
      </c>
      <c r="B42" s="901"/>
      <c r="C42" s="901"/>
      <c r="D42" s="901"/>
      <c r="E42" s="901"/>
      <c r="F42" s="902"/>
      <c r="G42" s="906" t="s">
        <v>573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0.7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578</v>
      </c>
      <c r="AC101" s="551"/>
      <c r="AD101" s="551"/>
      <c r="AE101" s="362">
        <v>15</v>
      </c>
      <c r="AF101" s="363"/>
      <c r="AG101" s="363"/>
      <c r="AH101" s="364"/>
      <c r="AI101" s="362">
        <v>15</v>
      </c>
      <c r="AJ101" s="363"/>
      <c r="AK101" s="363"/>
      <c r="AL101" s="364"/>
      <c r="AM101" s="362">
        <v>14</v>
      </c>
      <c r="AN101" s="363"/>
      <c r="AO101" s="363"/>
      <c r="AP101" s="364"/>
      <c r="AQ101" s="362" t="s">
        <v>608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t="s">
        <v>576</v>
      </c>
      <c r="AF102" s="356"/>
      <c r="AG102" s="356"/>
      <c r="AH102" s="356"/>
      <c r="AI102" s="356" t="s">
        <v>576</v>
      </c>
      <c r="AJ102" s="356"/>
      <c r="AK102" s="356"/>
      <c r="AL102" s="356"/>
      <c r="AM102" s="356" t="s">
        <v>466</v>
      </c>
      <c r="AN102" s="356"/>
      <c r="AO102" s="356"/>
      <c r="AP102" s="356"/>
      <c r="AQ102" s="362">
        <v>13</v>
      </c>
      <c r="AR102" s="363"/>
      <c r="AS102" s="363"/>
      <c r="AT102" s="364"/>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f>8275565500/15</f>
        <v>551704366.66666663</v>
      </c>
      <c r="AF116" s="356"/>
      <c r="AG116" s="356"/>
      <c r="AH116" s="356"/>
      <c r="AI116" s="356">
        <f>7892945500/15</f>
        <v>526196366.66666669</v>
      </c>
      <c r="AJ116" s="356"/>
      <c r="AK116" s="356"/>
      <c r="AL116" s="356"/>
      <c r="AM116" s="356">
        <f>7316288500/14</f>
        <v>522592035.71428573</v>
      </c>
      <c r="AN116" s="356"/>
      <c r="AO116" s="356"/>
      <c r="AP116" s="356"/>
      <c r="AQ116" s="362">
        <f>7354322700/13</f>
        <v>565717130.76923072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581</v>
      </c>
      <c r="AF117" s="304"/>
      <c r="AG117" s="304"/>
      <c r="AH117" s="304"/>
      <c r="AI117" s="304" t="s">
        <v>582</v>
      </c>
      <c r="AJ117" s="304"/>
      <c r="AK117" s="304"/>
      <c r="AL117" s="304"/>
      <c r="AM117" s="304" t="s">
        <v>610</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586</v>
      </c>
      <c r="AR133" s="269"/>
      <c r="AS133" s="134" t="s">
        <v>356</v>
      </c>
      <c r="AT133" s="169"/>
      <c r="AU133" s="133" t="s">
        <v>586</v>
      </c>
      <c r="AV133" s="133"/>
      <c r="AW133" s="134" t="s">
        <v>300</v>
      </c>
      <c r="AX133" s="135"/>
    </row>
    <row r="134" spans="1:50" ht="39.75" customHeight="1" x14ac:dyDescent="0.15">
      <c r="A134" s="997"/>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561</v>
      </c>
      <c r="AF134" s="101"/>
      <c r="AG134" s="101"/>
      <c r="AH134" s="101"/>
      <c r="AI134" s="264" t="s">
        <v>558</v>
      </c>
      <c r="AJ134" s="101"/>
      <c r="AK134" s="101"/>
      <c r="AL134" s="101"/>
      <c r="AM134" s="264" t="s">
        <v>586</v>
      </c>
      <c r="AN134" s="101"/>
      <c r="AO134" s="101"/>
      <c r="AP134" s="101"/>
      <c r="AQ134" s="264" t="s">
        <v>586</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585</v>
      </c>
      <c r="AF135" s="101"/>
      <c r="AG135" s="101"/>
      <c r="AH135" s="101"/>
      <c r="AI135" s="264" t="s">
        <v>586</v>
      </c>
      <c r="AJ135" s="101"/>
      <c r="AK135" s="101"/>
      <c r="AL135" s="101"/>
      <c r="AM135" s="264" t="s">
        <v>585</v>
      </c>
      <c r="AN135" s="101"/>
      <c r="AO135" s="101"/>
      <c r="AP135" s="101"/>
      <c r="AQ135" s="264" t="s">
        <v>586</v>
      </c>
      <c r="AR135" s="101"/>
      <c r="AS135" s="101"/>
      <c r="AT135" s="101"/>
      <c r="AU135" s="264" t="s">
        <v>585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0.75" customHeight="1" x14ac:dyDescent="0.15">
      <c r="A154" s="997"/>
      <c r="B154" s="250"/>
      <c r="C154" s="249"/>
      <c r="D154" s="250"/>
      <c r="E154" s="249"/>
      <c r="F154" s="312"/>
      <c r="G154" s="228" t="s">
        <v>587</v>
      </c>
      <c r="H154" s="158"/>
      <c r="I154" s="158"/>
      <c r="J154" s="158"/>
      <c r="K154" s="158"/>
      <c r="L154" s="158"/>
      <c r="M154" s="158"/>
      <c r="N154" s="158"/>
      <c r="O154" s="158"/>
      <c r="P154" s="229"/>
      <c r="Q154" s="157" t="s">
        <v>588</v>
      </c>
      <c r="R154" s="158"/>
      <c r="S154" s="158"/>
      <c r="T154" s="158"/>
      <c r="U154" s="158"/>
      <c r="V154" s="158"/>
      <c r="W154" s="158"/>
      <c r="X154" s="158"/>
      <c r="Y154" s="158"/>
      <c r="Z154" s="158"/>
      <c r="AA154" s="926"/>
      <c r="AB154" s="253"/>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0.7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9.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9.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576</v>
      </c>
      <c r="AR432" s="133"/>
      <c r="AS432" s="134" t="s">
        <v>356</v>
      </c>
      <c r="AT432" s="169"/>
      <c r="AU432" s="133" t="s">
        <v>576</v>
      </c>
      <c r="AV432" s="133"/>
      <c r="AW432" s="134" t="s">
        <v>300</v>
      </c>
      <c r="AX432" s="135"/>
    </row>
    <row r="433" spans="1:50" ht="23.25" customHeight="1" x14ac:dyDescent="0.15">
      <c r="A433" s="997"/>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576</v>
      </c>
      <c r="AF433" s="101"/>
      <c r="AG433" s="101"/>
      <c r="AH433" s="101"/>
      <c r="AI433" s="100" t="s">
        <v>585</v>
      </c>
      <c r="AJ433" s="101"/>
      <c r="AK433" s="101"/>
      <c r="AL433" s="101"/>
      <c r="AM433" s="100" t="s">
        <v>563</v>
      </c>
      <c r="AN433" s="101"/>
      <c r="AO433" s="101"/>
      <c r="AP433" s="102"/>
      <c r="AQ433" s="100" t="s">
        <v>576</v>
      </c>
      <c r="AR433" s="101"/>
      <c r="AS433" s="101"/>
      <c r="AT433" s="102"/>
      <c r="AU433" s="101" t="s">
        <v>576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563</v>
      </c>
      <c r="AF434" s="101"/>
      <c r="AG434" s="101"/>
      <c r="AH434" s="102"/>
      <c r="AI434" s="100" t="s">
        <v>576</v>
      </c>
      <c r="AJ434" s="101"/>
      <c r="AK434" s="101"/>
      <c r="AL434" s="101"/>
      <c r="AM434" s="100" t="s">
        <v>563</v>
      </c>
      <c r="AN434" s="101"/>
      <c r="AO434" s="101"/>
      <c r="AP434" s="102"/>
      <c r="AQ434" s="100" t="s">
        <v>576</v>
      </c>
      <c r="AR434" s="101"/>
      <c r="AS434" s="101"/>
      <c r="AT434" s="102"/>
      <c r="AU434" s="101" t="s">
        <v>576</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576</v>
      </c>
      <c r="AJ435" s="101"/>
      <c r="AK435" s="101"/>
      <c r="AL435" s="101"/>
      <c r="AM435" s="100" t="s">
        <v>576</v>
      </c>
      <c r="AN435" s="101"/>
      <c r="AO435" s="101"/>
      <c r="AP435" s="102"/>
      <c r="AQ435" s="100" t="s">
        <v>576</v>
      </c>
      <c r="AR435" s="101"/>
      <c r="AS435" s="101"/>
      <c r="AT435" s="102"/>
      <c r="AU435" s="101" t="s">
        <v>576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51.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5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3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0.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71152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71152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621</v>
      </c>
      <c r="D837" s="416"/>
      <c r="E837" s="416"/>
      <c r="F837" s="416"/>
      <c r="G837" s="416"/>
      <c r="H837" s="416"/>
      <c r="I837" s="416"/>
      <c r="J837" s="417" t="s">
        <v>622</v>
      </c>
      <c r="K837" s="418"/>
      <c r="L837" s="418"/>
      <c r="M837" s="418"/>
      <c r="N837" s="418"/>
      <c r="O837" s="418"/>
      <c r="P837" s="426" t="s">
        <v>620</v>
      </c>
      <c r="Q837" s="315"/>
      <c r="R837" s="315"/>
      <c r="S837" s="315"/>
      <c r="T837" s="315"/>
      <c r="U837" s="315"/>
      <c r="V837" s="315"/>
      <c r="W837" s="315"/>
      <c r="X837" s="315"/>
      <c r="Y837" s="316">
        <v>71152</v>
      </c>
      <c r="Z837" s="317"/>
      <c r="AA837" s="317"/>
      <c r="AB837" s="318"/>
      <c r="AC837" s="326"/>
      <c r="AD837" s="424"/>
      <c r="AE837" s="424"/>
      <c r="AF837" s="424"/>
      <c r="AG837" s="424"/>
      <c r="AH837" s="419" t="s">
        <v>622</v>
      </c>
      <c r="AI837" s="420"/>
      <c r="AJ837" s="420"/>
      <c r="AK837" s="420"/>
      <c r="AL837" s="323" t="s">
        <v>622</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AM102">
    <cfRule type="expression" dxfId="2641" priority="13215">
      <formula>IF(RIGHT(TEXT(AI102,"0.#"),1)=".",FALSE,TRUE)</formula>
    </cfRule>
    <cfRule type="expression" dxfId="2640" priority="13216">
      <formula>IF(RIGHT(TEXT(AI102,"0.#"),1)=".",TRUE,FALSE)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4" max="49" man="1"/>
    <brk id="739"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2018-06-06T01:39:51Z</cp:lastPrinted>
  <dcterms:created xsi:type="dcterms:W3CDTF">2012-03-13T00:50:25Z</dcterms:created>
  <dcterms:modified xsi:type="dcterms:W3CDTF">2018-07-04T05:35:32Z</dcterms:modified>
</cp:coreProperties>
</file>