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194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<sst xmlns="http://schemas.openxmlformats.org/spreadsheetml/2006/main" count="2859" uniqueCount="627">
  <si>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</si>
  <si>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</si>
  <si>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</si>
  <si>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</si>
  <si>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</si>
  <si>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</si>
  <si>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</si>
  <si>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</si>
  <si>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</si>
  <si>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</si>
  <si>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</si>
  <si>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</si>
  <si>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</si>
  <si>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</si>
  <si>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</si>
  <si>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</si>
  <si>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</si>
  <si>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</si>
  <si>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</si>
  <si>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</si>
  <si>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</si>
  <si>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</si>
  <si>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</si>
  <si>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</si>
  <si>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</si>
  <si>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</si>
  <si>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</si>
  <si>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</si>
  <si>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</si>
  <si>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</si>
  <si>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</si>
  <si>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</si>
  <si>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</si>
  <si>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</si>
  <si>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</si>
  <si>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</si>
  <si>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</si>
  <si>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</si>
  <si>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</si>
  <si>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</si>
  <si>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</si>
  <si>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</si>
  <si>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</si>
  <si>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</si>
  <si>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</si>
  <si>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</si>
  <si>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</si>
  <si>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</si>
  <si>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</si>
  <si>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</si>
  <si>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</si>
  <si>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</si>
  <si>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</si>
  <si>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</si>
  <si>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</si>
  <si>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</si>
  <si>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</si>
  <si>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</si>
  <si>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</si>
  <si>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</si>
  <si>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</si>
  <si>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</si>
  <si>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</si>
  <si>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</si>
  <si>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</si>
  <si>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</si>
  <si>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</si>
  <si>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</si>
  <si>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</si>
  <si>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</si>
  <si>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</si>
  <si>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</si>
  <si>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</si>
  <si>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</si>
  <si>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</si>
  <si>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</si>
  <si>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</si>
  <si>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</si>
  <si>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</si>
  <si>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</si>
  <si>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</si>
  <si>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</si>
  <si>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</si>
  <si>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</si>
  <si>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</si>
  <si>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</si>
  <si>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</si>
  <si>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</si>
  <si>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</si>
  <si>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</si>
  <si>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</si>
  <si>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</si>
  <si>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</si>
  <si>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</si>
  <si>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</si>
  <si>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</si>
  <si>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</si>
  <si>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</si>
  <si>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</si>
  <si>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</si>
  <si>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</si>
  <si>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</si>
  <si>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</si>
  <si>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</si>
  <si>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</si>
  <si>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</si>
  <si>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</si>
  <si>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</si>
  <si>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</si>
  <si>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</si>
  <si>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</si>
  <si>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</si>
  <si>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</si>
  <si>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</si>
  <si>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</si>
  <si>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</si>
  <si>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</si>
  <si>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</si>
  <si>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</si>
  <si>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</si>
  <si>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</si>
  <si>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</si>
  <si>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</si>
  <si>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</si>
  <si>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</si>
  <si>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</si>
  <si>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</si>
  <si>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</si>
  <si>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</si>
  <si>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</si>
  <si>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</si>
  <si>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</si>
  <si>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</si>
  <si>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</si>
  <si>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</si>
  <si>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</si>
  <si>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</si>
  <si>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</si>
  <si>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</si>
  <si>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</si>
  <si>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</si>
  <si>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</si>
  <si>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</si>
  <si>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</si>
  <si>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</si>
  <si>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</si>
  <si>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</si>
  <si>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</si>
  <si>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</si>
  <si>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</si>
  <si>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</si>
  <si>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</si>
  <si>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</si>
  <si>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</si>
  <si>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</si>
  <si>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</si>
  <si>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</si>
  <si>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</si>
  <si>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</si>
  <si>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</si>
  <si>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</si>
  <si>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</si>
  <si>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</si>
  <si>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</si>
  <si>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</si>
  <si>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</si>
  <si>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</si>
  <si>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</si>
  <si>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</si>
  <si>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</si>
  <si>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</si>
  <si>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</si>
  <si>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</si>
  <si>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</si>
  <si>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</si>
  <si>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</si>
  <si>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</si>
  <si>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</si>
  <si>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</si>
  <si>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</si>
  <si>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</si>
  <si>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</si>
  <si>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</si>
  <si>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</si>
  <si>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</si>
  <si>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</si>
  <si>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</si>
  <si>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</si>
  <si>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</si>
  <si>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</si>
  <si>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</si>
  <si>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</si>
  <si>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</si>
  <si>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</si>
  <si>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</si>
  <si>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</si>
  <si>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</si>
  <si>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</si>
  <si>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</si>
  <si>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</si>
  <si>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</si>
  <si>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</si>
  <si>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</si>
  <si>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</si>
  <si>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</si>
  <si>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</si>
  <si>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</si>
  <si>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</si>
  <si>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</si>
  <si>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</si>
  <si>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</si>
  <si>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</si>
  <si>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</si>
  <si>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</si>
  <si>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</si>
  <si>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</si>
  <si>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</si>
  <si>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</si>
  <si>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</si>
  <si>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</si>
  <si>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</si>
  <si>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</si>
  <si>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</si>
  <si>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</si>
  <si>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</si>
  <si>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</si>
  <si>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</si>
  <si>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</si>
  <si>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</si>
  <si>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</si>
  <si>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</si>
  <si>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</si>
  <si>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</si>
  <si>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</si>
  <si>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</si>
  <si>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</si>
  <si>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</si>
  <si>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</si>
  <si>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</si>
  <si>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</si>
  <si>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</si>
  <si>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</si>
  <si>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</si>
  <si>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</si>
  <si>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</si>
  <si>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</si>
  <si>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</si>
  <si>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</si>
  <si>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</si>
  <si>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</si>
  <si>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</si>
  <si>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</si>
  <si>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</si>
  <si>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</si>
  <si>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</si>
  <si>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</si>
  <si>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</si>
  <si>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</si>
  <si>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</si>
  <si>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</si>
  <si>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</si>
  <si>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</si>
  <si>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</si>
  <si>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</si>
  <si>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</si>
  <si>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</si>
  <si>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</si>
  <si>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</si>
  <si>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</si>
  <si>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</si>
  <si>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</si>
  <si>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</si>
  <si>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</si>
  <si>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</si>
  <si>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</si>
  <si>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</si>
  <si>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</si>
  <si>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</si>
  <si>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</si>
  <si>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</si>
  <si>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</si>
  <si>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</si>
  <si>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</si>
  <si>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</si>
  <si>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</si>
  <si>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</si>
  <si>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</si>
  <si>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</si>
  <si>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</si>
  <si>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</si>
  <si>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</si>
  <si>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</si>
  <si>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</si>
  <si>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</si>
  <si>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</si>
  <si>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</si>
  <si>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</si>
  <si>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</si>
  <si>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</si>
  <si>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</si>
  <si>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</si>
  <si>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</si>
  <si>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</si>
  <si>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</si>
  <si>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</si>
  <si>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</si>
  <si>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</si>
  <si>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</si>
  <si>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</si>
  <si>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</si>
  <si>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</si>
  <si>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</si>
  <si>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</si>
  <si>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</si>
  <si>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</si>
  <si>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</si>
  <si>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</si>
  <si>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</si>
  <si>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</si>
  <si>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</si>
  <si>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</si>
  <si>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</si>
  <si>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</si>
  <si>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</si>
  <si>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</si>
  <si>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</si>
  <si>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</si>
  <si>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</si>
  <si>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</si>
  <si>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</si>
  <si>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</si>
  <si>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</si>
  <si>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</si>
  <si>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</si>
  <si>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</si>
  <si>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</si>
  <si>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</si>
  <si>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</si>
  <si>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</si>
  <si>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</si>
  <si>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</si>
  <si>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</si>
  <si>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</si>
  <si>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</si>
  <si>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</si>
  <si>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</si>
  <si>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</si>
  <si>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</si>
  <si>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</si>
  <si>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</si>
  <si>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</si>
  <si>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</si>
  <si>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</si>
  <si>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</si>
  <si>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</si>
  <si>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</si>
  <si>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</si>
  <si>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</si>
  <si>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</si>
  <si>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</si>
  <si>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</si>
  <si>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</si>
  <si>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</si>
  <si>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</si>
  <si>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</si>
  <si>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</si>
  <si>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</si>
  <si>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</si>
  <si>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</si>
  <si>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</si>
  <si>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</si>
  <si>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</si>
  <si>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</si>
  <si>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</si>
  <si>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</si>
  <si>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</si>
  <si>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</si>
  <si>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</si>
  <si>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</si>
  <si>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</si>
  <si>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</si>
  <si>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</si>
  <si>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</si>
  <si>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</si>
  <si>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</si>
  <si>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</si>
  <si>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</si>
  <si>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</si>
  <si>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</si>
  <si>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</si>
  <si>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</si>
  <si>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</si>
  <si>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</si>
  <si>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</si>
  <si>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</si>
  <si>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</si>
  <si>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</si>
  <si>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</si>
  <si>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</si>
  <si>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</si>
  <si>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</si>
  <si>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</si>
  <si>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</si>
  <si>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</si>
  <si>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</si>
  <si>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</si>
  <si>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</si>
  <si>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</si>
  <si>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</si>
  <si>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</si>
  <si>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</si>
  <si>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</si>
  <si>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</si>
  <si>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</si>
  <si>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</si>
  <si>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</si>
  <si>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</si>
  <si>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</si>
  <si>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</si>
  <si>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</si>
  <si>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</si>
  <si>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</si>
  <si>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</si>
  <si>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</si>
  <si>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</si>
  <si>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</si>
  <si>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</si>
  <si>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</si>
  <si>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</si>
  <si>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</si>
  <si>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</si>
  <si>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</si>
  <si>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</si>
  <si>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</si>
  <si>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</si>
  <si>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</si>
  <si>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</si>
  <si>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</si>
  <si>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</si>
  <si>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</si>
  <si>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</si>
  <si>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</si>
  <si>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</si>
  <si>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</si>
  <si>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</si>
  <si>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</si>
  <si>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</si>
  <si>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</si>
  <si>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</si>
  <si>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</si>
  <si>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</si>
  <si>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</si>
  <si>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</si>
  <si>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</si>
  <si>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</si>
  <si>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</si>
  <si>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</si>
  <si>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</si>
  <si>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</si>
  <si>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</si>
  <si>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</si>
  <si>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</si>
  <si>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</si>
  <si>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</si>
  <si>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</si>
  <si>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</si>
  <si>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</si>
  <si>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</si>
  <si>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</si>
  <si>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</si>
  <si>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</si>
  <si>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</si>
  <si>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</si>
  <si>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</si>
  <si>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</si>
  <si>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</si>
  <si>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</si>
  <si>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</si>
  <si>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</si>
  <si>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</si>
  <si>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</si>
  <si>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</si>
  <si>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</si>
  <si>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</si>
  <si>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</si>
  <si>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</si>
  <si>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</si>
  <si>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</si>
  <si>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</si>
  <si>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</si>
  <si>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</si>
  <si>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</si>
  <si>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</si>
  <si>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</si>
  <si>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</si>
  <si>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</si>
  <si>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</si>
  <si>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</si>
  <si>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</si>
  <si>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</si>
  <si>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</si>
  <si>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</si>
  <si>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</si>
  <si>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</si>
  <si>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</si>
  <si>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</si>
  <si>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</si>
  <si>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</si>
  <si>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</si>
  <si>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</si>
  <si>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</si>
  <si>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</si>
  <si>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</si>
  <si>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</si>
  <si>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</si>
  <si>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</si>
  <si>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</si>
  <si>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</si>
  <si>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</si>
  <si>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</si>
  <si>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</si>
  <si>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</si>
  <si>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</si>
  <si>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</si>
  <si>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</si>
  <si>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</si>
  <si>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</si>
  <si>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</si>
  <si>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</si>
  <si>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</si>
  <si>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</si>
  <si>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</si>
  <si>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</si>
  <si>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</si>
  <si>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</si>
  <si>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</si>
  <si>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</si>
  <si>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</si>
  <si>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</si>
  <si>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</si>
  <si>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</si>
  <si>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</si>
  <si>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</si>
  <si>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</si>
  <si>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</si>
  <si>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</si>
  <si>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</si>
  <si>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</si>
  <si>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</si>
  <si>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</si>
  <si>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不明</t>
    <rPh sb="0" eb="2">
      <t>フメイ</t>
    </rPh>
    <phoneticPr fontId="5"/>
  </si>
  <si>
    <t>外務省設置法第４条第１項第１号（ハ），２４号</t>
    <phoneticPr fontId="5"/>
  </si>
  <si>
    <t>○</t>
  </si>
  <si>
    <t>－</t>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</si>
  <si>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</si>
  <si>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政府開発援助電子計算機等借料</t>
    <rPh sb="0" eb="2">
      <t>セイフ</t>
    </rPh>
    <rPh sb="2" eb="4">
      <t>カイハツ</t>
    </rPh>
    <rPh sb="4" eb="6">
      <t>エンジョ</t>
    </rPh>
    <rPh sb="6" eb="8">
      <t>デンシ</t>
    </rPh>
    <rPh sb="8" eb="10">
      <t>ケイサン</t>
    </rPh>
    <rPh sb="10" eb="11">
      <t>キ</t>
    </rPh>
    <rPh sb="11" eb="12">
      <t>トウ</t>
    </rPh>
    <rPh sb="12" eb="14">
      <t>シャクリョウ</t>
    </rPh>
    <phoneticPr fontId="5"/>
  </si>
  <si>
    <t>OECD・DAC事務局へのODA実績報告回数</t>
    <phoneticPr fontId="5"/>
  </si>
  <si>
    <t>DAC統計(DAC Statistics on OECD.STAT)</t>
    <phoneticPr fontId="5"/>
  </si>
  <si>
    <t>我が国のODA実施に関する統計データを収集し，分析する。また，統計データとして開発協力白書等各種資料や報告に活用できるように図表等に加工する。右の取扱件数。</t>
    <phoneticPr fontId="5"/>
  </si>
  <si>
    <t>入力件数</t>
    <rPh sb="0" eb="2">
      <t>ニュウリョク</t>
    </rPh>
    <rPh sb="2" eb="4">
      <t>ケンスウ</t>
    </rPh>
    <phoneticPr fontId="5"/>
  </si>
  <si>
    <t>執行額／入力件数　　　　　　　　　　　　　　</t>
    <rPh sb="0" eb="2">
      <t>シッコウ</t>
    </rPh>
    <rPh sb="2" eb="3">
      <t>ガク</t>
    </rPh>
    <rPh sb="4" eb="6">
      <t>ニュウリョク</t>
    </rPh>
    <rPh sb="6" eb="8">
      <t>ケンスウ</t>
    </rPh>
    <phoneticPr fontId="5"/>
  </si>
  <si>
    <t>回</t>
    <rPh sb="0" eb="1">
      <t>カイ</t>
    </rPh>
    <phoneticPr fontId="5"/>
  </si>
  <si>
    <t>-</t>
  </si>
  <si>
    <t>-</t>
    <phoneticPr fontId="5"/>
  </si>
  <si>
    <t>-</t>
    <phoneticPr fontId="5"/>
  </si>
  <si>
    <t>円</t>
    <rPh sb="0" eb="1">
      <t>エン</t>
    </rPh>
    <phoneticPr fontId="5"/>
  </si>
  <si>
    <t>31,611千円
/27,584件</t>
    <rPh sb="6" eb="8">
      <t>センエン</t>
    </rPh>
    <rPh sb="16" eb="17">
      <t>ケン</t>
    </rPh>
    <phoneticPr fontId="5"/>
  </si>
  <si>
    <t>14,614千円
/27,685件</t>
    <rPh sb="6" eb="8">
      <t>センエン</t>
    </rPh>
    <rPh sb="16" eb="17">
      <t>ケン</t>
    </rPh>
    <phoneticPr fontId="5"/>
  </si>
  <si>
    <t>基本目標Ⅵ　経済協力</t>
    <phoneticPr fontId="5"/>
  </si>
  <si>
    <t>施策Ⅵ－１　経済協力</t>
    <phoneticPr fontId="5"/>
  </si>
  <si>
    <t>－</t>
    <phoneticPr fontId="5"/>
  </si>
  <si>
    <t>-</t>
    <phoneticPr fontId="5"/>
  </si>
  <si>
    <t>－</t>
    <phoneticPr fontId="5"/>
  </si>
  <si>
    <t>-</t>
    <phoneticPr fontId="5"/>
  </si>
  <si>
    <t>-</t>
    <phoneticPr fontId="5"/>
  </si>
  <si>
    <t>有</t>
  </si>
  <si>
    <t>無</t>
  </si>
  <si>
    <t>‐</t>
  </si>
  <si>
    <t>ＯＥＣＤ・ＤＡＣに提出するＯＤＡ統計データの集計作業に必要不可欠な作業であり，国際社会，国内双方のニーズを反映している。</t>
    <rPh sb="44" eb="46">
      <t>コクナイ</t>
    </rPh>
    <rPh sb="46" eb="48">
      <t>ソウホウ</t>
    </rPh>
    <phoneticPr fontId="5"/>
  </si>
  <si>
    <t>我が国政府及び公的機関によるＯＤＡ（政府開発援助）全体の実績を集計する作業であり，政府が行う必要がある。</t>
    <rPh sb="0" eb="1">
      <t>ワ</t>
    </rPh>
    <rPh sb="2" eb="3">
      <t>クニ</t>
    </rPh>
    <rPh sb="3" eb="5">
      <t>セイフ</t>
    </rPh>
    <rPh sb="5" eb="6">
      <t>オヨ</t>
    </rPh>
    <rPh sb="7" eb="9">
      <t>コウテキ</t>
    </rPh>
    <rPh sb="9" eb="11">
      <t>キカン</t>
    </rPh>
    <rPh sb="18" eb="20">
      <t>セイフ</t>
    </rPh>
    <rPh sb="20" eb="22">
      <t>カイハツ</t>
    </rPh>
    <rPh sb="22" eb="24">
      <t>エンジョ</t>
    </rPh>
    <phoneticPr fontId="5"/>
  </si>
  <si>
    <t>我が国の開発協力政策やＯＤＡ予算の決定における最も基礎的な指標として不可欠。また，国際的な評価の指標ともなる。</t>
    <rPh sb="4" eb="6">
      <t>カイハツ</t>
    </rPh>
    <rPh sb="6" eb="8">
      <t>キョウリョク</t>
    </rPh>
    <rPh sb="8" eb="10">
      <t>セイサク</t>
    </rPh>
    <rPh sb="14" eb="16">
      <t>ヨサン</t>
    </rPh>
    <rPh sb="17" eb="19">
      <t>ケッテイ</t>
    </rPh>
    <rPh sb="23" eb="24">
      <t>モット</t>
    </rPh>
    <rPh sb="25" eb="28">
      <t>キソテキ</t>
    </rPh>
    <rPh sb="29" eb="31">
      <t>シヒョウ</t>
    </rPh>
    <rPh sb="34" eb="37">
      <t>フカケツ</t>
    </rPh>
    <rPh sb="43" eb="44">
      <t>テキ</t>
    </rPh>
    <rPh sb="45" eb="47">
      <t>ヒョウカ</t>
    </rPh>
    <rPh sb="48" eb="50">
      <t>シヒョウ</t>
    </rPh>
    <phoneticPr fontId="5"/>
  </si>
  <si>
    <t>作業の専門性と複雑さ，また，正確性と共に時には迅速さも求められることに鑑みれば，妥当。</t>
    <rPh sb="0" eb="2">
      <t>サギョウ</t>
    </rPh>
    <rPh sb="3" eb="6">
      <t>センモンセイ</t>
    </rPh>
    <rPh sb="7" eb="9">
      <t>フクザツ</t>
    </rPh>
    <rPh sb="14" eb="17">
      <t>セイカクセイ</t>
    </rPh>
    <rPh sb="18" eb="19">
      <t>トモ</t>
    </rPh>
    <rPh sb="20" eb="21">
      <t>トキ</t>
    </rPh>
    <rPh sb="23" eb="25">
      <t>ジンソク</t>
    </rPh>
    <rPh sb="27" eb="28">
      <t>モト</t>
    </rPh>
    <rPh sb="35" eb="36">
      <t>カンガ</t>
    </rPh>
    <rPh sb="40" eb="42">
      <t>ダトウ</t>
    </rPh>
    <phoneticPr fontId="5"/>
  </si>
  <si>
    <t>ＯＤＡ統計の集計に関する作業に限定されている。</t>
    <rPh sb="3" eb="5">
      <t>トウケイ</t>
    </rPh>
    <rPh sb="6" eb="8">
      <t>シュウケイ</t>
    </rPh>
    <rPh sb="9" eb="10">
      <t>カン</t>
    </rPh>
    <rPh sb="12" eb="14">
      <t>サギョウ</t>
    </rPh>
    <rPh sb="15" eb="17">
      <t>ゲンテイ</t>
    </rPh>
    <phoneticPr fontId="5"/>
  </si>
  <si>
    <t>経済協力情報管理システムを廃止し，表計算ソフト等によるマニュアル処理に切り替え，コスト削減及び効率性・機動性向上を実現した。</t>
    <rPh sb="43" eb="45">
      <t>サクゲン</t>
    </rPh>
    <rPh sb="45" eb="46">
      <t>オヨ</t>
    </rPh>
    <rPh sb="47" eb="49">
      <t>コウリツ</t>
    </rPh>
    <rPh sb="49" eb="50">
      <t>セイ</t>
    </rPh>
    <rPh sb="51" eb="53">
      <t>キドウ</t>
    </rPh>
    <rPh sb="53" eb="54">
      <t>セイ</t>
    </rPh>
    <rPh sb="54" eb="56">
      <t>コウジョウ</t>
    </rPh>
    <rPh sb="57" eb="59">
      <t>ジツゲン</t>
    </rPh>
    <phoneticPr fontId="5"/>
  </si>
  <si>
    <t>ＯＥＣＤ・ＤＡＣに年２回報告を行うための集計データを作成しており，目標に見合ったものとなっている。</t>
    <rPh sb="15" eb="16">
      <t>オコナ</t>
    </rPh>
    <phoneticPr fontId="5"/>
  </si>
  <si>
    <t>データの集計作業が予定どおりに円滑に行われており，見込みに見合ったものである。</t>
    <phoneticPr fontId="5"/>
  </si>
  <si>
    <t>集計したデータは，開発協力白書，各種資料，国会答弁等において使用しており，十分に活用されている。</t>
    <rPh sb="21" eb="23">
      <t>コッカイ</t>
    </rPh>
    <rPh sb="23" eb="25">
      <t>トウベン</t>
    </rPh>
    <rPh sb="25" eb="26">
      <t>トウ</t>
    </rPh>
    <rPh sb="37" eb="39">
      <t>ジュウブン</t>
    </rPh>
    <phoneticPr fontId="5"/>
  </si>
  <si>
    <t>近年，ODA統計集計作業が量的に増加すると共に複雑化する一方である状況において，現行の体制で更に効率化を図ることによって対応していく。</t>
    <phoneticPr fontId="5"/>
  </si>
  <si>
    <t>経済協力情報管理システムを廃止し，マニュアル処理に切り替えたところ，移行作業は順調に行われており，コストが削減されると共に効率性・機動性が向上した。</t>
    <rPh sb="34" eb="36">
      <t>イコウ</t>
    </rPh>
    <rPh sb="36" eb="38">
      <t>サギョウ</t>
    </rPh>
    <rPh sb="39" eb="41">
      <t>ジュンチョウ</t>
    </rPh>
    <rPh sb="42" eb="43">
      <t>オコナ</t>
    </rPh>
    <rPh sb="59" eb="60">
      <t>トモ</t>
    </rPh>
    <phoneticPr fontId="5"/>
  </si>
  <si>
    <t>551</t>
    <phoneticPr fontId="5"/>
  </si>
  <si>
    <t>274</t>
    <phoneticPr fontId="5"/>
  </si>
  <si>
    <t>109</t>
    <phoneticPr fontId="5"/>
  </si>
  <si>
    <t>104</t>
    <phoneticPr fontId="5"/>
  </si>
  <si>
    <t>109</t>
    <phoneticPr fontId="5"/>
  </si>
  <si>
    <t>138</t>
    <phoneticPr fontId="5"/>
  </si>
  <si>
    <t>A.（株）アドｰビジネスコンサルタント</t>
    <rPh sb="2" eb="5">
      <t>カブ</t>
    </rPh>
    <phoneticPr fontId="5"/>
  </si>
  <si>
    <t>B.（株）ＪＰキャリアコンサルティング</t>
    <rPh sb="2" eb="5">
      <t>カブ</t>
    </rPh>
    <phoneticPr fontId="5"/>
  </si>
  <si>
    <t>C.（株）ＪＥＣＣ</t>
    <rPh sb="2" eb="5">
      <t>カブ</t>
    </rPh>
    <phoneticPr fontId="5"/>
  </si>
  <si>
    <t>D.経済協力専門員</t>
    <rPh sb="2" eb="4">
      <t>ケイザイ</t>
    </rPh>
    <rPh sb="4" eb="6">
      <t>キョウリョク</t>
    </rPh>
    <rPh sb="6" eb="9">
      <t>センモンイン</t>
    </rPh>
    <phoneticPr fontId="5"/>
  </si>
  <si>
    <t>人件費</t>
    <rPh sb="0" eb="3">
      <t>ジンケンヒ</t>
    </rPh>
    <phoneticPr fontId="5"/>
  </si>
  <si>
    <t>派遣職員１名</t>
    <rPh sb="0" eb="2">
      <t>ハケン</t>
    </rPh>
    <rPh sb="2" eb="4">
      <t>ショクイン</t>
    </rPh>
    <rPh sb="5" eb="6">
      <t>メイ</t>
    </rPh>
    <phoneticPr fontId="5"/>
  </si>
  <si>
    <t>借料</t>
    <rPh sb="0" eb="2">
      <t>シャクリョウ</t>
    </rPh>
    <phoneticPr fontId="5"/>
  </si>
  <si>
    <t>ＯＡ機器借料</t>
    <rPh sb="2" eb="4">
      <t>キキ</t>
    </rPh>
    <rPh sb="4" eb="6">
      <t>シャクリョウ</t>
    </rPh>
    <phoneticPr fontId="5"/>
  </si>
  <si>
    <t>経済協力専門員</t>
    <rPh sb="0" eb="4">
      <t>ケイキョウ</t>
    </rPh>
    <rPh sb="4" eb="7">
      <t>センモンイン</t>
    </rPh>
    <phoneticPr fontId="5"/>
  </si>
  <si>
    <t>（株）アドービジネスコンサルタント</t>
    <rPh sb="1" eb="2">
      <t>カブ</t>
    </rPh>
    <phoneticPr fontId="5"/>
  </si>
  <si>
    <t>ＯＤＡ等各種資料統計作業</t>
    <rPh sb="3" eb="4">
      <t>トウ</t>
    </rPh>
    <rPh sb="4" eb="6">
      <t>カクシュ</t>
    </rPh>
    <rPh sb="6" eb="8">
      <t>シリョウ</t>
    </rPh>
    <rPh sb="8" eb="10">
      <t>トウケイ</t>
    </rPh>
    <rPh sb="10" eb="12">
      <t>サギョウ</t>
    </rPh>
    <phoneticPr fontId="5"/>
  </si>
  <si>
    <t>（株）ＪＰキャリアコンサルティング</t>
    <rPh sb="1" eb="2">
      <t>カブ</t>
    </rPh>
    <phoneticPr fontId="5"/>
  </si>
  <si>
    <t>（株）ＪＥＣＣ</t>
    <rPh sb="1" eb="2">
      <t>カブ</t>
    </rPh>
    <phoneticPr fontId="5"/>
  </si>
  <si>
    <t>サーバー機器借料</t>
    <rPh sb="4" eb="6">
      <t>キキ</t>
    </rPh>
    <rPh sb="6" eb="8">
      <t>シャクリョウ</t>
    </rPh>
    <phoneticPr fontId="5"/>
  </si>
  <si>
    <t>経済協力専門員Ａ</t>
    <rPh sb="0" eb="4">
      <t>ケイキョウ</t>
    </rPh>
    <rPh sb="4" eb="7">
      <t>センモンイン</t>
    </rPh>
    <phoneticPr fontId="5"/>
  </si>
  <si>
    <t>-</t>
    <phoneticPr fontId="5"/>
  </si>
  <si>
    <t>室長　板垣克巳</t>
    <rPh sb="0" eb="2">
      <t>シツチョウ</t>
    </rPh>
    <rPh sb="3" eb="5">
      <t>イタガキ</t>
    </rPh>
    <rPh sb="5" eb="7">
      <t>カツミ</t>
    </rPh>
    <phoneticPr fontId="5"/>
  </si>
  <si>
    <t>-</t>
    <phoneticPr fontId="5"/>
  </si>
  <si>
    <t>経済協力情報管理関係経費</t>
    <rPh sb="0" eb="2">
      <t>ケイザイ</t>
    </rPh>
    <rPh sb="2" eb="4">
      <t>キョウリョク</t>
    </rPh>
    <rPh sb="4" eb="6">
      <t>ジョウホウ</t>
    </rPh>
    <rPh sb="6" eb="8">
      <t>カンリ</t>
    </rPh>
    <rPh sb="8" eb="10">
      <t>カンケイ</t>
    </rPh>
    <rPh sb="10" eb="12">
      <t>ケイヒ</t>
    </rPh>
    <phoneticPr fontId="5"/>
  </si>
  <si>
    <t>-</t>
    <phoneticPr fontId="5"/>
  </si>
  <si>
    <t>-</t>
    <phoneticPr fontId="5"/>
  </si>
  <si>
    <t>-</t>
    <phoneticPr fontId="5"/>
  </si>
  <si>
    <t>-</t>
    <phoneticPr fontId="5"/>
  </si>
  <si>
    <t>-</t>
    <phoneticPr fontId="5"/>
  </si>
  <si>
    <t>-</t>
    <phoneticPr fontId="5"/>
  </si>
  <si>
    <t>-</t>
    <phoneticPr fontId="5"/>
  </si>
  <si>
    <t>我が国の政府開発援助（ODA）実績の公式データを作成し管理する必要があり，関係事務の多様化・複雑化に対応する上で，（１）開発途上国に係る各種情報の収集と整理，（２）援助の効率的・機動的実施に資する関連情報の有効活用，（３）関連機関との情報の相互利用，（４）情報伝達の迅速化・効率化のため，開発協力実績関連情報の管理体制を整備するもの。</t>
    <phoneticPr fontId="5"/>
  </si>
  <si>
    <t>開発協力及びその事務の多様化・複雑化への対応策として，情報の収集・管理，関連情報の有効活用，関連機関との情報の相互利用，情報の伝達の効率化を行っていくための情報管理体制を整備する。</t>
    <phoneticPr fontId="5"/>
  </si>
  <si>
    <t>国際的なODA統計の一部として報告すると共に，国内的に我が国ODAの実績を報告する。</t>
    <phoneticPr fontId="5"/>
  </si>
  <si>
    <t>我が国の政府開発援助（ODA）実績の公式データを作成し管理する必要があり，関係事務の多様化・複雑化に対応する上で，（１）開発途上国に係る各種情報の収集と整理，（２）援助の効率的・機動的実施等に資する関連情報の有効活用，（３）関連機関との情報の相互利用，（４）情報伝達の迅速化・効率化のため，経済協力実績関連情報の管理体制を整備するもの。
ODA実績の集計規則が継続的に改訂されていること等からデータ集計作業が非定型化し，対応困難となっているため，情報収集・管理，関連情報の有効活用，関連機関との情報の相互利用，情報伝達の効率化を図ることは，施策目標の達成に寄与する。</t>
    <phoneticPr fontId="5"/>
  </si>
  <si>
    <t>常駐職員２名</t>
    <rPh sb="0" eb="2">
      <t>ジョウチュウ</t>
    </rPh>
    <rPh sb="2" eb="4">
      <t>ショクイン</t>
    </rPh>
    <rPh sb="5" eb="6">
      <t>メイ</t>
    </rPh>
    <phoneticPr fontId="5"/>
  </si>
  <si>
    <t>専門知識を要する業務であり，受託できる業者が限られることが一者応札となった最大の要因。</t>
    <rPh sb="37" eb="39">
      <t>サイダイ</t>
    </rPh>
    <rPh sb="40" eb="42">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</si>
</sst>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95250</xdr:colOff>
      <xdr:row>745</xdr:row>
      <xdr:rowOff>295275</xdr:rowOff>
    </xdr:from>
    <xdr:to>
      <xdr:col>19</xdr:col>
      <xdr:colOff>52667</xdr:colOff>
      <xdr:row>751</xdr:row>
      <xdr:rowOff>115420</xdr:rowOff>
    </xdr:to>
    <xdr:sp macro="" textlink="">
      <xdr:nvSpPr>
        <xdr:cNvPr id="3" name="正方形/長方形 2"/>
        <xdr:cNvSpPr/>
      </xdr:nvSpPr>
      <xdr:spPr>
        <a:xfrm>
          <a:off x="2295525" y="43053000"/>
          <a:ext cx="1557617" cy="1934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（１８．４百万円）</a:t>
          </a:r>
        </a:p>
      </xdr:txBody>
    </xdr:sp>
    <xdr:clientData/>
  </xdr:twoCellAnchor>
  <xdr:twoCellAnchor>
    <xdr:from>
      <xdr:col>8</xdr:col>
      <xdr:colOff>0</xdr:colOff>
      <xdr:row>752</xdr:row>
      <xdr:rowOff>0</xdr:rowOff>
    </xdr:from>
    <xdr:to>
      <xdr:col>22</xdr:col>
      <xdr:colOff>124385</xdr:colOff>
      <xdr:row>755</xdr:row>
      <xdr:rowOff>253814</xdr:rowOff>
    </xdr:to>
    <xdr:grpSp>
      <xdr:nvGrpSpPr>
        <xdr:cNvPr id="4" name="グループ化 3"/>
        <xdr:cNvGrpSpPr/>
      </xdr:nvGrpSpPr>
      <xdr:grpSpPr>
        <a:xfrm>
          <a:off x="1600200" y="42205275"/>
          <a:ext cx="2924735" cy="1311089"/>
          <a:chOff x="1277471" y="38929235"/>
          <a:chExt cx="2610971" cy="1378324"/>
        </a:xfrm>
      </xdr:grpSpPr>
      <xdr:sp macro="" textlink="">
        <xdr:nvSpPr>
          <xdr:cNvPr id="5" name="正方形/長方形 4"/>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r>
              <a:rPr kumimoji="1" lang="ja-JP" altLang="en-US" sz="1100">
                <a:solidFill>
                  <a:schemeClr val="dk1"/>
                </a:solidFill>
                <a:effectLst/>
                <a:latin typeface="+mn-lt"/>
                <a:ea typeface="+mn-ea"/>
                <a:cs typeface="+mn-cs"/>
              </a:rPr>
              <a:t>実績収集用機器の借料及び保守費用</a:t>
            </a:r>
            <a:endParaRPr lang="ja-JP" altLang="ja-JP">
              <a:effectLst/>
            </a:endParaRPr>
          </a:p>
        </xdr:txBody>
      </xdr:sp>
      <xdr:sp macro="" textlink="">
        <xdr:nvSpPr>
          <xdr:cNvPr id="6" name="左大かっこ 5"/>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740</xdr:row>
      <xdr:rowOff>295275</xdr:rowOff>
    </xdr:from>
    <xdr:to>
      <xdr:col>45</xdr:col>
      <xdr:colOff>49305</xdr:colOff>
      <xdr:row>743</xdr:row>
      <xdr:rowOff>67237</xdr:rowOff>
    </xdr:to>
    <xdr:sp macro="" textlink="">
      <xdr:nvSpPr>
        <xdr:cNvPr id="8" name="正方形/長方形 7"/>
        <xdr:cNvSpPr/>
      </xdr:nvSpPr>
      <xdr:spPr>
        <a:xfrm>
          <a:off x="5800725" y="41290875"/>
          <a:ext cx="3249705" cy="8292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（１３百万円）</a:t>
          </a:r>
        </a:p>
      </xdr:txBody>
    </xdr:sp>
    <xdr:clientData/>
  </xdr:twoCellAnchor>
  <xdr:twoCellAnchor>
    <xdr:from>
      <xdr:col>29</xdr:col>
      <xdr:colOff>180975</xdr:colOff>
      <xdr:row>743</xdr:row>
      <xdr:rowOff>123825</xdr:rowOff>
    </xdr:from>
    <xdr:to>
      <xdr:col>44</xdr:col>
      <xdr:colOff>127749</xdr:colOff>
      <xdr:row>745</xdr:row>
      <xdr:rowOff>136151</xdr:rowOff>
    </xdr:to>
    <xdr:grpSp>
      <xdr:nvGrpSpPr>
        <xdr:cNvPr id="9" name="グループ化 8"/>
        <xdr:cNvGrpSpPr/>
      </xdr:nvGrpSpPr>
      <xdr:grpSpPr>
        <a:xfrm>
          <a:off x="5981700" y="39157275"/>
          <a:ext cx="2947149" cy="717176"/>
          <a:chOff x="1277471" y="38929235"/>
          <a:chExt cx="2610971" cy="1378324"/>
        </a:xfrm>
      </xdr:grpSpPr>
      <xdr:sp macro="" textlink="">
        <xdr:nvSpPr>
          <xdr:cNvPr id="10" name="正方形/長方形 9"/>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各省庁等から収計したデータの集計</a:t>
            </a:r>
            <a:endParaRPr kumimoji="1" lang="en-US" altLang="ja-JP" sz="1100"/>
          </a:p>
          <a:p>
            <a:pPr algn="ctr"/>
            <a:r>
              <a:rPr kumimoji="1" lang="ja-JP" altLang="en-US" sz="1100"/>
              <a:t>集計データを使用した関連資料作成等</a:t>
            </a:r>
            <a:endParaRPr kumimoji="1" lang="en-US" altLang="ja-JP" sz="1100"/>
          </a:p>
        </xdr:txBody>
      </xdr:sp>
      <xdr:sp macro="" textlink="">
        <xdr:nvSpPr>
          <xdr:cNvPr id="11" name="左大かっこ 10"/>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19050</xdr:colOff>
      <xdr:row>746</xdr:row>
      <xdr:rowOff>19050</xdr:rowOff>
    </xdr:from>
    <xdr:to>
      <xdr:col>45</xdr:col>
      <xdr:colOff>68355</xdr:colOff>
      <xdr:row>748</xdr:row>
      <xdr:rowOff>95250</xdr:rowOff>
    </xdr:to>
    <xdr:sp macro="" textlink="">
      <xdr:nvSpPr>
        <xdr:cNvPr id="13" name="正方形/長方形 12"/>
        <xdr:cNvSpPr/>
      </xdr:nvSpPr>
      <xdr:spPr>
        <a:xfrm>
          <a:off x="5819775" y="40109775"/>
          <a:ext cx="3249705" cy="781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a:t>
          </a:r>
          <a:r>
            <a:rPr kumimoji="1" lang="en-US" altLang="ja-JP" sz="1100"/>
            <a:t>JP</a:t>
          </a:r>
          <a:r>
            <a:rPr kumimoji="1" lang="ja-JP" altLang="en-US" sz="1100"/>
            <a:t>キャリアコンサルティング</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（３百万円）</a:t>
          </a:r>
        </a:p>
      </xdr:txBody>
    </xdr:sp>
    <xdr:clientData/>
  </xdr:twoCellAnchor>
  <xdr:twoCellAnchor>
    <xdr:from>
      <xdr:col>29</xdr:col>
      <xdr:colOff>57150</xdr:colOff>
      <xdr:row>751</xdr:row>
      <xdr:rowOff>9525</xdr:rowOff>
    </xdr:from>
    <xdr:to>
      <xdr:col>45</xdr:col>
      <xdr:colOff>106455</xdr:colOff>
      <xdr:row>753</xdr:row>
      <xdr:rowOff>178733</xdr:rowOff>
    </xdr:to>
    <xdr:sp macro="" textlink="">
      <xdr:nvSpPr>
        <xdr:cNvPr id="17" name="正方形/長方形 16"/>
        <xdr:cNvSpPr/>
      </xdr:nvSpPr>
      <xdr:spPr>
        <a:xfrm>
          <a:off x="5857875" y="44881800"/>
          <a:ext cx="3249705" cy="874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（株）ＪＥＣＣ</a:t>
          </a:r>
          <a:endParaRPr kumimoji="1" lang="en-US" altLang="ja-JP" sz="1100"/>
        </a:p>
        <a:p>
          <a:pPr algn="ctr"/>
          <a:r>
            <a:rPr kumimoji="1" lang="en-US" altLang="ja-JP" sz="1100"/>
            <a:t>【</a:t>
          </a:r>
          <a:r>
            <a:rPr kumimoji="1" lang="ja-JP" altLang="en-US" sz="1100"/>
            <a:t>随意契約（その他）</a:t>
          </a:r>
          <a:r>
            <a:rPr kumimoji="1" lang="en-US" altLang="ja-JP" sz="1100"/>
            <a:t>】</a:t>
          </a:r>
        </a:p>
        <a:p>
          <a:pPr algn="ctr"/>
          <a:r>
            <a:rPr kumimoji="1" lang="ja-JP" altLang="en-US" sz="1100"/>
            <a:t>（１．５百万円）</a:t>
          </a:r>
        </a:p>
      </xdr:txBody>
    </xdr:sp>
    <xdr:clientData/>
  </xdr:twoCellAnchor>
  <xdr:twoCellAnchor>
    <xdr:from>
      <xdr:col>30</xdr:col>
      <xdr:colOff>114300</xdr:colOff>
      <xdr:row>753</xdr:row>
      <xdr:rowOff>333375</xdr:rowOff>
    </xdr:from>
    <xdr:to>
      <xdr:col>45</xdr:col>
      <xdr:colOff>61074</xdr:colOff>
      <xdr:row>755</xdr:row>
      <xdr:rowOff>126502</xdr:rowOff>
    </xdr:to>
    <xdr:grpSp>
      <xdr:nvGrpSpPr>
        <xdr:cNvPr id="18" name="グループ化 17"/>
        <xdr:cNvGrpSpPr/>
      </xdr:nvGrpSpPr>
      <xdr:grpSpPr>
        <a:xfrm>
          <a:off x="6115050" y="42891075"/>
          <a:ext cx="2947149" cy="497977"/>
          <a:chOff x="1277471" y="38776089"/>
          <a:chExt cx="2610971" cy="1453029"/>
        </a:xfrm>
      </xdr:grpSpPr>
      <xdr:sp macro="" textlink="">
        <xdr:nvSpPr>
          <xdr:cNvPr id="19" name="正方形/長方形 18"/>
          <xdr:cNvSpPr/>
        </xdr:nvSpPr>
        <xdr:spPr>
          <a:xfrm>
            <a:off x="1277471" y="38776089"/>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サーバー機器借料</a:t>
            </a:r>
            <a:endParaRPr kumimoji="1" lang="en-US" altLang="ja-JP" sz="1100"/>
          </a:p>
        </xdr:txBody>
      </xdr:sp>
      <xdr:sp macro="" textlink="">
        <xdr:nvSpPr>
          <xdr:cNvPr id="20" name="左大かっこ 1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95250</xdr:colOff>
      <xdr:row>756</xdr:row>
      <xdr:rowOff>276225</xdr:rowOff>
    </xdr:from>
    <xdr:to>
      <xdr:col>45</xdr:col>
      <xdr:colOff>144555</xdr:colOff>
      <xdr:row>757</xdr:row>
      <xdr:rowOff>371475</xdr:rowOff>
    </xdr:to>
    <xdr:sp macro="" textlink="">
      <xdr:nvSpPr>
        <xdr:cNvPr id="22" name="正方形/長方形 21"/>
        <xdr:cNvSpPr/>
      </xdr:nvSpPr>
      <xdr:spPr>
        <a:xfrm>
          <a:off x="5895975" y="45148500"/>
          <a:ext cx="3249705" cy="76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経済協力専門員</a:t>
          </a:r>
          <a:endParaRPr kumimoji="1" lang="en-US" altLang="ja-JP" sz="1100"/>
        </a:p>
        <a:p>
          <a:pPr algn="ctr"/>
          <a:r>
            <a:rPr kumimoji="1" lang="en-US" altLang="ja-JP" sz="1100"/>
            <a:t>【</a:t>
          </a:r>
          <a:r>
            <a:rPr kumimoji="1" lang="ja-JP" altLang="en-US" sz="1100"/>
            <a:t>公募</a:t>
          </a:r>
          <a:r>
            <a:rPr kumimoji="1" lang="en-US" altLang="ja-JP" sz="1100"/>
            <a:t>】</a:t>
          </a:r>
        </a:p>
        <a:p>
          <a:pPr algn="ctr"/>
          <a:r>
            <a:rPr kumimoji="1" lang="ja-JP" altLang="en-US" sz="1100"/>
            <a:t>（０．９百万円）</a:t>
          </a:r>
        </a:p>
      </xdr:txBody>
    </xdr:sp>
    <xdr:clientData/>
  </xdr:twoCellAnchor>
  <xdr:twoCellAnchor>
    <xdr:from>
      <xdr:col>29</xdr:col>
      <xdr:colOff>133350</xdr:colOff>
      <xdr:row>748</xdr:row>
      <xdr:rowOff>123825</xdr:rowOff>
    </xdr:from>
    <xdr:to>
      <xdr:col>44</xdr:col>
      <xdr:colOff>80124</xdr:colOff>
      <xdr:row>750</xdr:row>
      <xdr:rowOff>136151</xdr:rowOff>
    </xdr:to>
    <xdr:grpSp>
      <xdr:nvGrpSpPr>
        <xdr:cNvPr id="23" name="グループ化 22"/>
        <xdr:cNvGrpSpPr/>
      </xdr:nvGrpSpPr>
      <xdr:grpSpPr>
        <a:xfrm>
          <a:off x="5934075" y="40919400"/>
          <a:ext cx="2947149" cy="717176"/>
          <a:chOff x="1277471" y="38929235"/>
          <a:chExt cx="2610971" cy="1378324"/>
        </a:xfrm>
      </xdr:grpSpPr>
      <xdr:sp macro="" textlink="">
        <xdr:nvSpPr>
          <xdr:cNvPr id="24" name="正方形/長方形 2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25" name="左大かっこ 2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大かっこ 2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66675</xdr:colOff>
      <xdr:row>748</xdr:row>
      <xdr:rowOff>0</xdr:rowOff>
    </xdr:from>
    <xdr:to>
      <xdr:col>28</xdr:col>
      <xdr:colOff>28575</xdr:colOff>
      <xdr:row>748</xdr:row>
      <xdr:rowOff>9525</xdr:rowOff>
    </xdr:to>
    <xdr:cxnSp macro="">
      <xdr:nvCxnSpPr>
        <xdr:cNvPr id="14" name="直線コネクタ 13"/>
        <xdr:cNvCxnSpPr/>
      </xdr:nvCxnSpPr>
      <xdr:spPr>
        <a:xfrm>
          <a:off x="3867150" y="43815000"/>
          <a:ext cx="17621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741</xdr:row>
      <xdr:rowOff>323850</xdr:rowOff>
    </xdr:from>
    <xdr:to>
      <xdr:col>28</xdr:col>
      <xdr:colOff>38100</xdr:colOff>
      <xdr:row>757</xdr:row>
      <xdr:rowOff>66675</xdr:rowOff>
    </xdr:to>
    <xdr:cxnSp macro="">
      <xdr:nvCxnSpPr>
        <xdr:cNvPr id="30" name="直線コネクタ 29"/>
        <xdr:cNvCxnSpPr/>
      </xdr:nvCxnSpPr>
      <xdr:spPr>
        <a:xfrm>
          <a:off x="5600700" y="41500425"/>
          <a:ext cx="38100" cy="5695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742</xdr:row>
      <xdr:rowOff>9525</xdr:rowOff>
    </xdr:from>
    <xdr:to>
      <xdr:col>29</xdr:col>
      <xdr:colOff>0</xdr:colOff>
      <xdr:row>742</xdr:row>
      <xdr:rowOff>33619</xdr:rowOff>
    </xdr:to>
    <xdr:cxnSp macro="">
      <xdr:nvCxnSpPr>
        <xdr:cNvPr id="33" name="直線コネクタ 32"/>
        <xdr:cNvCxnSpPr>
          <a:stCxn id="8" idx="1"/>
        </xdr:cNvCxnSpPr>
      </xdr:nvCxnSpPr>
      <xdr:spPr>
        <a:xfrm flipH="1" flipV="1">
          <a:off x="5610225" y="41538525"/>
          <a:ext cx="190500" cy="24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38101</xdr:colOff>
      <xdr:row>747</xdr:row>
      <xdr:rowOff>0</xdr:rowOff>
    </xdr:from>
    <xdr:to>
      <xdr:col>29</xdr:col>
      <xdr:colOff>19050</xdr:colOff>
      <xdr:row>747</xdr:row>
      <xdr:rowOff>57150</xdr:rowOff>
    </xdr:to>
    <xdr:cxnSp macro="">
      <xdr:nvCxnSpPr>
        <xdr:cNvPr id="34" name="直線コネクタ 33"/>
        <xdr:cNvCxnSpPr>
          <a:stCxn id="13" idx="1"/>
        </xdr:cNvCxnSpPr>
      </xdr:nvCxnSpPr>
      <xdr:spPr>
        <a:xfrm flipH="1" flipV="1">
          <a:off x="5638801" y="40443150"/>
          <a:ext cx="180974" cy="5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19051</xdr:colOff>
      <xdr:row>752</xdr:row>
      <xdr:rowOff>94129</xdr:rowOff>
    </xdr:from>
    <xdr:to>
      <xdr:col>29</xdr:col>
      <xdr:colOff>57150</xdr:colOff>
      <xdr:row>752</xdr:row>
      <xdr:rowOff>114300</xdr:rowOff>
    </xdr:to>
    <xdr:cxnSp macro="">
      <xdr:nvCxnSpPr>
        <xdr:cNvPr id="35" name="直線コネクタ 34"/>
        <xdr:cNvCxnSpPr>
          <a:stCxn id="17" idx="1"/>
        </xdr:cNvCxnSpPr>
      </xdr:nvCxnSpPr>
      <xdr:spPr>
        <a:xfrm flipH="1">
          <a:off x="5619751" y="45318829"/>
          <a:ext cx="238124" cy="20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47625</xdr:colOff>
      <xdr:row>757</xdr:row>
      <xdr:rowOff>47625</xdr:rowOff>
    </xdr:from>
    <xdr:to>
      <xdr:col>29</xdr:col>
      <xdr:colOff>104776</xdr:colOff>
      <xdr:row>757</xdr:row>
      <xdr:rowOff>57151</xdr:rowOff>
    </xdr:to>
    <xdr:cxnSp macro="">
      <xdr:nvCxnSpPr>
        <xdr:cNvPr id="36" name="直線コネクタ 35"/>
        <xdr:cNvCxnSpPr/>
      </xdr:nvCxnSpPr>
      <xdr:spPr>
        <a:xfrm flipH="1" flipV="1">
          <a:off x="5648325" y="47348775"/>
          <a:ext cx="257176"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138</v>
      </c>
      <c r="AT2" s="939"/>
      <c r="AU2" s="939"/>
      <c r="AV2" s="52" t="str">
        <f>IF(AW2="", "", "-")</f>
        <v/>
      </c>
      <c r="AW2" s="910"/>
      <c r="AX2" s="910"/>
    </row>
    <row r="3" spans="1:50" ht="21" customHeight="1" thickBot="1">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613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550</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611</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1" t="s">
        <v>545</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36" customHeight="1">
      <c r="A8" s="491" t="s">
        <v>389</v>
      </c>
      <c r="B8" s="492"/>
      <c r="C8" s="492"/>
      <c r="D8" s="492"/>
      <c r="E8" s="492"/>
      <c r="F8" s="493"/>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25" customHeight="1">
      <c r="A10" s="660" t="s">
        <v>30</v>
      </c>
      <c r="B10" s="661"/>
      <c r="C10" s="661"/>
      <c r="D10" s="661"/>
      <c r="E10" s="661"/>
      <c r="F10" s="661"/>
      <c r="G10" s="754" t="s">
        <v>622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0"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v>46</v>
      </c>
      <c r="Q13" s="658"/>
      <c r="R13" s="658"/>
      <c r="S13" s="658"/>
      <c r="T13" s="658"/>
      <c r="U13" s="658"/>
      <c r="V13" s="659"/>
      <c r="W13" s="657">
        <v>47</v>
      </c>
      <c r="X13" s="658"/>
      <c r="Y13" s="658"/>
      <c r="Z13" s="658"/>
      <c r="AA13" s="658"/>
      <c r="AB13" s="658"/>
      <c r="AC13" s="659"/>
      <c r="AD13" s="657">
        <v>35</v>
      </c>
      <c r="AE13" s="658"/>
      <c r="AF13" s="658"/>
      <c r="AG13" s="658"/>
      <c r="AH13" s="658"/>
      <c r="AI13" s="658"/>
      <c r="AJ13" s="659"/>
      <c r="AK13" s="657">
        <v>26</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612</v>
      </c>
      <c r="Q14" s="658"/>
      <c r="R14" s="658"/>
      <c r="S14" s="658"/>
      <c r="T14" s="658"/>
      <c r="U14" s="658"/>
      <c r="V14" s="659"/>
      <c r="W14" s="657" t="s">
        <v>612</v>
      </c>
      <c r="X14" s="658"/>
      <c r="Y14" s="658"/>
      <c r="Z14" s="658"/>
      <c r="AA14" s="658"/>
      <c r="AB14" s="658"/>
      <c r="AC14" s="659"/>
      <c r="AD14" s="657" t="s">
        <v>612</v>
      </c>
      <c r="AE14" s="658"/>
      <c r="AF14" s="658"/>
      <c r="AG14" s="658"/>
      <c r="AH14" s="658"/>
      <c r="AI14" s="658"/>
      <c r="AJ14" s="659"/>
      <c r="AK14" s="657" t="s">
        <v>612</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612</v>
      </c>
      <c r="Q15" s="658"/>
      <c r="R15" s="658"/>
      <c r="S15" s="658"/>
      <c r="T15" s="658"/>
      <c r="U15" s="658"/>
      <c r="V15" s="659"/>
      <c r="W15" s="657" t="s">
        <v>612</v>
      </c>
      <c r="X15" s="658"/>
      <c r="Y15" s="658"/>
      <c r="Z15" s="658"/>
      <c r="AA15" s="658"/>
      <c r="AB15" s="658"/>
      <c r="AC15" s="659"/>
      <c r="AD15" s="657" t="s">
        <v>612</v>
      </c>
      <c r="AE15" s="658"/>
      <c r="AF15" s="658"/>
      <c r="AG15" s="658"/>
      <c r="AH15" s="658"/>
      <c r="AI15" s="658"/>
      <c r="AJ15" s="659"/>
      <c r="AK15" s="657" t="s">
        <v>612</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612</v>
      </c>
      <c r="Q16" s="658"/>
      <c r="R16" s="658"/>
      <c r="S16" s="658"/>
      <c r="T16" s="658"/>
      <c r="U16" s="658"/>
      <c r="V16" s="659"/>
      <c r="W16" s="657" t="s">
        <v>612</v>
      </c>
      <c r="X16" s="658"/>
      <c r="Y16" s="658"/>
      <c r="Z16" s="658"/>
      <c r="AA16" s="658"/>
      <c r="AB16" s="658"/>
      <c r="AC16" s="659"/>
      <c r="AD16" s="657" t="s">
        <v>612</v>
      </c>
      <c r="AE16" s="658"/>
      <c r="AF16" s="658"/>
      <c r="AG16" s="658"/>
      <c r="AH16" s="658"/>
      <c r="AI16" s="658"/>
      <c r="AJ16" s="659"/>
      <c r="AK16" s="657" t="s">
        <v>612</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612</v>
      </c>
      <c r="Q17" s="658"/>
      <c r="R17" s="658"/>
      <c r="S17" s="658"/>
      <c r="T17" s="658"/>
      <c r="U17" s="658"/>
      <c r="V17" s="659"/>
      <c r="W17" s="657" t="s">
        <v>612</v>
      </c>
      <c r="X17" s="658"/>
      <c r="Y17" s="658"/>
      <c r="Z17" s="658"/>
      <c r="AA17" s="658"/>
      <c r="AB17" s="658"/>
      <c r="AC17" s="659"/>
      <c r="AD17" s="657" t="s">
        <v>612</v>
      </c>
      <c r="AE17" s="658"/>
      <c r="AF17" s="658"/>
      <c r="AG17" s="658"/>
      <c r="AH17" s="658"/>
      <c r="AI17" s="658"/>
      <c r="AJ17" s="659"/>
      <c r="AK17" s="657" t="s">
        <v>612</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46</v>
      </c>
      <c r="Q18" s="879"/>
      <c r="R18" s="879"/>
      <c r="S18" s="879"/>
      <c r="T18" s="879"/>
      <c r="U18" s="879"/>
      <c r="V18" s="880"/>
      <c r="W18" s="878">
        <f>SUM(W13:AC17)</f>
        <v>47</v>
      </c>
      <c r="X18" s="879"/>
      <c r="Y18" s="879"/>
      <c r="Z18" s="879"/>
      <c r="AA18" s="879"/>
      <c r="AB18" s="879"/>
      <c r="AC18" s="880"/>
      <c r="AD18" s="878">
        <f>SUM(AD13:AJ17)</f>
        <v>35</v>
      </c>
      <c r="AE18" s="879"/>
      <c r="AF18" s="879"/>
      <c r="AG18" s="879"/>
      <c r="AH18" s="879"/>
      <c r="AI18" s="879"/>
      <c r="AJ18" s="880"/>
      <c r="AK18" s="878">
        <f>SUM(AK13:AQ17)</f>
        <v>26</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32</v>
      </c>
      <c r="Q19" s="658"/>
      <c r="R19" s="658"/>
      <c r="S19" s="658"/>
      <c r="T19" s="658"/>
      <c r="U19" s="658"/>
      <c r="V19" s="659"/>
      <c r="W19" s="657">
        <v>15</v>
      </c>
      <c r="X19" s="658"/>
      <c r="Y19" s="658"/>
      <c r="Z19" s="658"/>
      <c r="AA19" s="658"/>
      <c r="AB19" s="658"/>
      <c r="AC19" s="659"/>
      <c r="AD19" s="657">
        <v>17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6" t="s">
        <v>10</v>
      </c>
      <c r="H20" s="877"/>
      <c r="I20" s="877"/>
      <c r="J20" s="877"/>
      <c r="K20" s="877"/>
      <c r="L20" s="877"/>
      <c r="M20" s="877"/>
      <c r="N20" s="877"/>
      <c r="O20" s="877"/>
      <c r="P20" s="311">
        <f>IF(P18=0, "-", SUM(P19)/P18)</f>
        <v>0.69565217391304346</v>
      </c>
      <c r="Q20" s="311"/>
      <c r="R20" s="311"/>
      <c r="S20" s="311"/>
      <c r="T20" s="311"/>
      <c r="U20" s="311"/>
      <c r="V20" s="311"/>
      <c r="W20" s="311">
        <f t="shared" ref="W20" si="0">IF(W18=0, "-", SUM(W19)/W18)</f>
        <v>0.31914893617021278</v>
      </c>
      <c r="X20" s="311"/>
      <c r="Y20" s="311"/>
      <c r="Z20" s="311"/>
      <c r="AA20" s="311"/>
      <c r="AB20" s="311"/>
      <c r="AC20" s="311"/>
      <c r="AD20" s="311">
        <f t="shared" ref="AD20" si="1">IF(AD18=0, "-", SUM(AD19)/AD18)</f>
        <v>0.48571428571428571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495</v>
      </c>
      <c r="H21" s="310"/>
      <c r="I21" s="310"/>
      <c r="J21" s="310"/>
      <c r="K21" s="310"/>
      <c r="L21" s="310"/>
      <c r="M21" s="310"/>
      <c r="N21" s="310"/>
      <c r="O21" s="310"/>
      <c r="P21" s="311">
        <f>IF(P19=0, "-", SUM(P19)/SUM(P13,P14))</f>
        <v>0.69565217391304346</v>
      </c>
      <c r="Q21" s="311"/>
      <c r="R21" s="311"/>
      <c r="S21" s="311"/>
      <c r="T21" s="311"/>
      <c r="U21" s="311"/>
      <c r="V21" s="311"/>
      <c r="W21" s="311">
        <f t="shared" ref="W21" si="2">IF(W19=0, "-", SUM(W19)/SUM(W13,W14))</f>
        <v>0.31914893617021278</v>
      </c>
      <c r="X21" s="311"/>
      <c r="Y21" s="311"/>
      <c r="Z21" s="311"/>
      <c r="AA21" s="311"/>
      <c r="AB21" s="311"/>
      <c r="AC21" s="311"/>
      <c r="AD21" s="311">
        <f t="shared" ref="AD21" si="3">IF(AD19=0, "-", SUM(AD19)/SUM(AD13,AD14))</f>
        <v>0.48571428571428571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537</v>
      </c>
      <c r="B22" s="964"/>
      <c r="C22" s="964"/>
      <c r="D22" s="964"/>
      <c r="E22" s="964"/>
      <c r="F22" s="965"/>
      <c r="G22" s="950" t="s">
        <v>472</v>
      </c>
      <c r="H22" s="215"/>
      <c r="I22" s="215"/>
      <c r="J22" s="215"/>
      <c r="K22" s="215"/>
      <c r="L22" s="215"/>
      <c r="M22" s="215"/>
      <c r="N22" s="215"/>
      <c r="O22" s="216"/>
      <c r="P22" s="935" t="s">
        <v>535</v>
      </c>
      <c r="Q22" s="215"/>
      <c r="R22" s="215"/>
      <c r="S22" s="215"/>
      <c r="T22" s="215"/>
      <c r="U22" s="215"/>
      <c r="V22" s="216"/>
      <c r="W22" s="935" t="s">
        <v>536</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554</v>
      </c>
      <c r="H23" s="952"/>
      <c r="I23" s="952"/>
      <c r="J23" s="952"/>
      <c r="K23" s="952"/>
      <c r="L23" s="952"/>
      <c r="M23" s="952"/>
      <c r="N23" s="952"/>
      <c r="O23" s="953"/>
      <c r="P23" s="918">
        <v>26</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555</v>
      </c>
      <c r="H24" s="955"/>
      <c r="I24" s="955"/>
      <c r="J24" s="955"/>
      <c r="K24" s="955"/>
      <c r="L24" s="955"/>
      <c r="M24" s="955"/>
      <c r="N24" s="955"/>
      <c r="O24" s="956"/>
      <c r="P24" s="657">
        <v>0</v>
      </c>
      <c r="Q24" s="658"/>
      <c r="R24" s="658"/>
      <c r="S24" s="658"/>
      <c r="T24" s="658"/>
      <c r="U24" s="658"/>
      <c r="V24" s="659"/>
      <c r="W24" s="657">
        <v>0</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0.75" customHeight="1">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476</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473</v>
      </c>
      <c r="H29" s="961"/>
      <c r="I29" s="961"/>
      <c r="J29" s="961"/>
      <c r="K29" s="961"/>
      <c r="L29" s="961"/>
      <c r="M29" s="961"/>
      <c r="N29" s="961"/>
      <c r="O29" s="962"/>
      <c r="P29" s="932">
        <f>AK13</f>
        <v>26</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7" t="s">
        <v>355</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563</v>
      </c>
      <c r="AV31" s="192"/>
      <c r="AW31" s="394" t="s">
        <v>300</v>
      </c>
      <c r="AX31" s="395"/>
    </row>
    <row r="32" spans="1:50" ht="23.25" customHeight="1">
      <c r="A32" s="399"/>
      <c r="B32" s="397"/>
      <c r="C32" s="397"/>
      <c r="D32" s="397"/>
      <c r="E32" s="397"/>
      <c r="F32" s="398"/>
      <c r="G32" s="560" t="s">
        <v>623</v>
      </c>
      <c r="H32" s="561"/>
      <c r="I32" s="561"/>
      <c r="J32" s="561"/>
      <c r="K32" s="561"/>
      <c r="L32" s="561"/>
      <c r="M32" s="561"/>
      <c r="N32" s="561"/>
      <c r="O32" s="562"/>
      <c r="P32" s="98" t="s">
        <v>556</v>
      </c>
      <c r="Q32" s="98"/>
      <c r="R32" s="98"/>
      <c r="S32" s="98"/>
      <c r="T32" s="98"/>
      <c r="U32" s="98"/>
      <c r="V32" s="98"/>
      <c r="W32" s="98"/>
      <c r="X32" s="99"/>
      <c r="Y32" s="467" t="s">
        <v>12</v>
      </c>
      <c r="Z32" s="527"/>
      <c r="AA32" s="528"/>
      <c r="AB32" s="457" t="s">
        <v>561</v>
      </c>
      <c r="AC32" s="457"/>
      <c r="AD32" s="457"/>
      <c r="AE32" s="211">
        <v>2</v>
      </c>
      <c r="AF32" s="212"/>
      <c r="AG32" s="212"/>
      <c r="AH32" s="212"/>
      <c r="AI32" s="211">
        <v>2</v>
      </c>
      <c r="AJ32" s="212"/>
      <c r="AK32" s="212"/>
      <c r="AL32" s="212"/>
      <c r="AM32" s="211">
        <v>2</v>
      </c>
      <c r="AN32" s="212"/>
      <c r="AO32" s="212"/>
      <c r="AP32" s="212"/>
      <c r="AQ32" s="333" t="s">
        <v>619</v>
      </c>
      <c r="AR32" s="200"/>
      <c r="AS32" s="200"/>
      <c r="AT32" s="334"/>
      <c r="AU32" s="212" t="s">
        <v>563</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2</v>
      </c>
      <c r="AF33" s="212"/>
      <c r="AG33" s="212"/>
      <c r="AH33" s="212"/>
      <c r="AI33" s="211">
        <v>2</v>
      </c>
      <c r="AJ33" s="212"/>
      <c r="AK33" s="212"/>
      <c r="AL33" s="212"/>
      <c r="AM33" s="211">
        <v>2</v>
      </c>
      <c r="AN33" s="212"/>
      <c r="AO33" s="212"/>
      <c r="AP33" s="212"/>
      <c r="AQ33" s="333">
        <v>2</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620</v>
      </c>
      <c r="AR34" s="200"/>
      <c r="AS34" s="200"/>
      <c r="AT34" s="334"/>
      <c r="AU34" s="212" t="s">
        <v>564</v>
      </c>
      <c r="AV34" s="212"/>
      <c r="AW34" s="212"/>
      <c r="AX34" s="214"/>
    </row>
    <row r="35" spans="1:50" ht="33.75" customHeight="1">
      <c r="A35" s="219" t="s">
        <v>525</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0.75" customHeight="1">
      <c r="A37" s="770" t="s">
        <v>489</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9"/>
    </row>
    <row r="38" spans="1:50" ht="9.75" hidden="1" customHeight="1" thickBo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14.25" hidden="1" thickBo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14.25" hidden="1" thickBo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4.25" hidden="1" thickBo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14.25" hidden="1" thickBo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4.25" hidden="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4.25" hidden="1" thickBot="1">
      <c r="A44" s="770" t="s">
        <v>489</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9"/>
    </row>
    <row r="45" spans="1:50" ht="14.25" hidden="1" thickBo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14.25" hidden="1" thickBo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14.25" hidden="1" thickBo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14.25" hidden="1" thickBo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14.25" hidden="1" thickBo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14.25" hidden="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4.25" hidden="1" thickBot="1">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3" t="s">
        <v>253</v>
      </c>
      <c r="AV51" s="923"/>
      <c r="AW51" s="923"/>
      <c r="AX51" s="924"/>
    </row>
    <row r="52" spans="1:50" ht="14.25" hidden="1" thickBo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14.25" hidden="1" thickBo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14.25" hidden="1" thickBo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14.25" hidden="1" thickBo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14.25" hidden="1" thickBo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4.25" hidden="1" thickBo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4.25" hidden="1" thickBot="1">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3" t="s">
        <v>253</v>
      </c>
      <c r="AV58" s="923"/>
      <c r="AW58" s="923"/>
      <c r="AX58" s="924"/>
    </row>
    <row r="59" spans="1:50" ht="14.25" hidden="1" thickBo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14.25" hidden="1" thickBo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14.25" hidden="1" thickBo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14.25" hidden="1" thickBo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14.25" hidden="1" thickBo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4.25" hidden="1" thickBo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4.25" hidden="1" thickBot="1">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4.25" hidden="1" thickBo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14.25" hidden="1" thickBo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4.25" hidden="1" thickBo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2.75" hidden="1" customHeight="1" thickBo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4.25" hidden="1" thickBot="1">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4.25" hidden="1" thickBo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4.25" hidden="1" thickBo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4.25" hidden="1" thickBot="1">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4.25" hidden="1" thickBo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14.25" hidden="1" thickBo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14.25" hidden="1" thickBo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4.25" hidden="1" thickBo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50.25" hidden="1" thickBot="1">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4.25" hidden="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6"/>
    </row>
    <row r="80" spans="1:50" ht="14.25" hidden="1" thickBot="1">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4.25" hidden="1" thickBo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4.25" hidden="1" thickBot="1">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14.25" hidden="1" thickBot="1">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4.25" hidden="1" thickBot="1">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4.25" hidden="1" thickBo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4.25" hidden="1" thickBo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14.25" hidden="1" thickBo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5.25" hidden="1" customHeight="1" thickBo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6.75" hidden="1" customHeight="1" thickBo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9" hidden="1" customHeight="1" thickBo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9.75" hidden="1" customHeight="1" thickBo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14.25" hidden="1" thickBo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14.25" hidden="1" thickBo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14.25" hidden="1" thickBo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4.25" hidden="1" thickBo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4.25" hidden="1" thickBo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3.75" hidden="1" customHeight="1" thickBo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6.75" hidden="1" customHeight="1" thickBo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0.75"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30" customHeight="1">
      <c r="A101" s="418"/>
      <c r="B101" s="419"/>
      <c r="C101" s="419"/>
      <c r="D101" s="419"/>
      <c r="E101" s="419"/>
      <c r="F101" s="420"/>
      <c r="G101" s="98" t="s">
        <v>558</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27584</v>
      </c>
      <c r="AF101" s="212"/>
      <c r="AG101" s="212"/>
      <c r="AH101" s="213"/>
      <c r="AI101" s="211">
        <v>27685</v>
      </c>
      <c r="AJ101" s="212"/>
      <c r="AK101" s="212"/>
      <c r="AL101" s="213"/>
      <c r="AM101" s="211" t="s">
        <v>614</v>
      </c>
      <c r="AN101" s="212"/>
      <c r="AO101" s="212"/>
      <c r="AP101" s="213"/>
      <c r="AQ101" s="211" t="s">
        <v>564</v>
      </c>
      <c r="AR101" s="212"/>
      <c r="AS101" s="212"/>
      <c r="AT101" s="213"/>
      <c r="AU101" s="211" t="s">
        <v>564</v>
      </c>
      <c r="AV101" s="212"/>
      <c r="AW101" s="212"/>
      <c r="AX101" s="213"/>
    </row>
    <row r="102" spans="1:60" ht="28.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35000</v>
      </c>
      <c r="AF102" s="414"/>
      <c r="AG102" s="414"/>
      <c r="AH102" s="414"/>
      <c r="AI102" s="414">
        <v>30000</v>
      </c>
      <c r="AJ102" s="414"/>
      <c r="AK102" s="414"/>
      <c r="AL102" s="414"/>
      <c r="AM102" s="414">
        <v>30000</v>
      </c>
      <c r="AN102" s="414"/>
      <c r="AO102" s="414"/>
      <c r="AP102" s="414"/>
      <c r="AQ102" s="266">
        <v>30000</v>
      </c>
      <c r="AR102" s="267"/>
      <c r="AS102" s="267"/>
      <c r="AT102" s="312"/>
      <c r="AU102" s="266">
        <v>30000</v>
      </c>
      <c r="AV102" s="267"/>
      <c r="AW102" s="267"/>
      <c r="AX102" s="312"/>
    </row>
    <row r="103" spans="1:60" ht="31.5" hidden="1" customHeight="1">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1" t="s">
        <v>539</v>
      </c>
      <c r="AR115" s="592"/>
      <c r="AS115" s="592"/>
      <c r="AT115" s="592"/>
      <c r="AU115" s="592"/>
      <c r="AV115" s="592"/>
      <c r="AW115" s="592"/>
      <c r="AX115" s="593"/>
    </row>
    <row r="116" spans="1:50" ht="23.25" customHeight="1">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1146</v>
      </c>
      <c r="AF116" s="414"/>
      <c r="AG116" s="414"/>
      <c r="AH116" s="414"/>
      <c r="AI116" s="414">
        <v>528</v>
      </c>
      <c r="AJ116" s="414"/>
      <c r="AK116" s="414"/>
      <c r="AL116" s="414"/>
      <c r="AM116" s="414" t="s">
        <v>615</v>
      </c>
      <c r="AN116" s="414"/>
      <c r="AO116" s="414"/>
      <c r="AP116" s="414"/>
      <c r="AQ116" s="211" t="s">
        <v>617</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500</v>
      </c>
      <c r="AC117" s="469"/>
      <c r="AD117" s="470"/>
      <c r="AE117" s="590" t="s">
        <v>566</v>
      </c>
      <c r="AF117" s="547"/>
      <c r="AG117" s="547"/>
      <c r="AH117" s="547"/>
      <c r="AI117" s="590" t="s">
        <v>567</v>
      </c>
      <c r="AJ117" s="547"/>
      <c r="AK117" s="547"/>
      <c r="AL117" s="547"/>
      <c r="AM117" s="590" t="s">
        <v>616</v>
      </c>
      <c r="AN117" s="547"/>
      <c r="AO117" s="547"/>
      <c r="AP117" s="547"/>
      <c r="AQ117" s="547" t="s">
        <v>618</v>
      </c>
      <c r="AR117" s="547"/>
      <c r="AS117" s="547"/>
      <c r="AT117" s="547"/>
      <c r="AU117" s="547"/>
      <c r="AV117" s="547"/>
      <c r="AW117" s="547"/>
      <c r="AX117" s="548"/>
    </row>
    <row r="118" spans="1:50" ht="0.75" customHeight="1" thickBo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1" t="s">
        <v>539</v>
      </c>
      <c r="AR118" s="592"/>
      <c r="AS118" s="592"/>
      <c r="AT118" s="592"/>
      <c r="AU118" s="592"/>
      <c r="AV118" s="592"/>
      <c r="AW118" s="592"/>
      <c r="AX118" s="593"/>
    </row>
    <row r="119" spans="1:50" ht="23.25" hidden="1" customHeight="1" thickBot="1">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thickBo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1" t="s">
        <v>539</v>
      </c>
      <c r="AR121" s="592"/>
      <c r="AS121" s="592"/>
      <c r="AT121" s="592"/>
      <c r="AU121" s="592"/>
      <c r="AV121" s="592"/>
      <c r="AW121" s="592"/>
      <c r="AX121" s="593"/>
    </row>
    <row r="122" spans="1:50" ht="23.25" hidden="1" customHeight="1" thickBot="1">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thickBo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1" t="s">
        <v>539</v>
      </c>
      <c r="AR124" s="592"/>
      <c r="AS124" s="592"/>
      <c r="AT124" s="592"/>
      <c r="AU124" s="592"/>
      <c r="AV124" s="592"/>
      <c r="AW124" s="592"/>
      <c r="AX124" s="593"/>
    </row>
    <row r="125" spans="1:50" ht="23.25" hidden="1" customHeight="1" thickBot="1">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470</v>
      </c>
      <c r="AN127" s="412"/>
      <c r="AO127" s="412"/>
      <c r="AP127" s="413"/>
      <c r="AQ127" s="591" t="s">
        <v>539</v>
      </c>
      <c r="AR127" s="592"/>
      <c r="AS127" s="592"/>
      <c r="AT127" s="592"/>
      <c r="AU127" s="592"/>
      <c r="AV127" s="592"/>
      <c r="AW127" s="592"/>
      <c r="AX127" s="593"/>
    </row>
    <row r="128" spans="1:50" ht="23.25" hidden="1" customHeight="1" thickBot="1">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571</v>
      </c>
      <c r="AR133" s="192"/>
      <c r="AS133" s="126" t="s">
        <v>356</v>
      </c>
      <c r="AT133" s="127"/>
      <c r="AU133" s="193" t="s">
        <v>563</v>
      </c>
      <c r="AV133" s="193"/>
      <c r="AW133" s="126" t="s">
        <v>300</v>
      </c>
      <c r="AX133" s="188"/>
    </row>
    <row r="134" spans="1:50" ht="39.75" customHeight="1">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571</v>
      </c>
      <c r="AF134" s="200"/>
      <c r="AG134" s="200"/>
      <c r="AH134" s="200"/>
      <c r="AI134" s="199" t="s">
        <v>571</v>
      </c>
      <c r="AJ134" s="200"/>
      <c r="AK134" s="200"/>
      <c r="AL134" s="200"/>
      <c r="AM134" s="199" t="s">
        <v>571</v>
      </c>
      <c r="AN134" s="200"/>
      <c r="AO134" s="200"/>
      <c r="AP134" s="200"/>
      <c r="AQ134" s="199" t="s">
        <v>571</v>
      </c>
      <c r="AR134" s="200"/>
      <c r="AS134" s="200"/>
      <c r="AT134" s="200"/>
      <c r="AU134" s="199" t="s">
        <v>571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571</v>
      </c>
      <c r="AF135" s="200"/>
      <c r="AG135" s="200"/>
      <c r="AH135" s="200"/>
      <c r="AI135" s="199" t="s">
        <v>571</v>
      </c>
      <c r="AJ135" s="200"/>
      <c r="AK135" s="200"/>
      <c r="AL135" s="200"/>
      <c r="AM135" s="199" t="s">
        <v>571</v>
      </c>
      <c r="AN135" s="200"/>
      <c r="AO135" s="200"/>
      <c r="AP135" s="200"/>
      <c r="AQ135" s="199" t="s">
        <v>563</v>
      </c>
      <c r="AR135" s="200"/>
      <c r="AS135" s="200"/>
      <c r="AT135" s="200"/>
      <c r="AU135" s="199" t="s">
        <v>571</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0.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0.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 customHeight="1">
      <c r="A188" s="182"/>
      <c r="B188" s="179"/>
      <c r="C188" s="173"/>
      <c r="D188" s="179"/>
      <c r="E188" s="118" t="s">
        <v>624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1.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0.7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0.7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16.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0.7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0.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0.75"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0.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562</v>
      </c>
      <c r="K430" s="900"/>
      <c r="L430" s="900"/>
      <c r="M430" s="900"/>
      <c r="N430" s="900"/>
      <c r="O430" s="900"/>
      <c r="P430" s="900"/>
      <c r="Q430" s="900"/>
      <c r="R430" s="900"/>
      <c r="S430" s="900"/>
      <c r="T430" s="901"/>
      <c r="U430" s="587" t="s">
        <v>572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564</v>
      </c>
      <c r="AR432" s="193"/>
      <c r="AS432" s="126" t="s">
        <v>356</v>
      </c>
      <c r="AT432" s="127"/>
      <c r="AU432" s="193" t="s">
        <v>571</v>
      </c>
      <c r="AV432" s="193"/>
      <c r="AW432" s="126" t="s">
        <v>300</v>
      </c>
      <c r="AX432" s="188"/>
    </row>
    <row r="433" spans="1:50" ht="23.25" customHeight="1">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573</v>
      </c>
      <c r="AF433" s="200"/>
      <c r="AG433" s="200"/>
      <c r="AH433" s="200"/>
      <c r="AI433" s="333" t="s">
        <v>574</v>
      </c>
      <c r="AJ433" s="200"/>
      <c r="AK433" s="200"/>
      <c r="AL433" s="200"/>
      <c r="AM433" s="333" t="s">
        <v>574</v>
      </c>
      <c r="AN433" s="200"/>
      <c r="AO433" s="200"/>
      <c r="AP433" s="334"/>
      <c r="AQ433" s="333" t="s">
        <v>564</v>
      </c>
      <c r="AR433" s="200"/>
      <c r="AS433" s="200"/>
      <c r="AT433" s="334"/>
      <c r="AU433" s="200" t="s">
        <v>571</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3" t="s">
        <v>564</v>
      </c>
      <c r="AF434" s="200"/>
      <c r="AG434" s="200"/>
      <c r="AH434" s="334"/>
      <c r="AI434" s="333" t="s">
        <v>574</v>
      </c>
      <c r="AJ434" s="200"/>
      <c r="AK434" s="200"/>
      <c r="AL434" s="200"/>
      <c r="AM434" s="333" t="s">
        <v>564</v>
      </c>
      <c r="AN434" s="200"/>
      <c r="AO434" s="200"/>
      <c r="AP434" s="334"/>
      <c r="AQ434" s="333" t="s">
        <v>571</v>
      </c>
      <c r="AR434" s="200"/>
      <c r="AS434" s="200"/>
      <c r="AT434" s="334"/>
      <c r="AU434" s="200" t="s">
        <v>571</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574</v>
      </c>
      <c r="AJ435" s="200"/>
      <c r="AK435" s="200"/>
      <c r="AL435" s="200"/>
      <c r="AM435" s="333" t="s">
        <v>564</v>
      </c>
      <c r="AN435" s="200"/>
      <c r="AO435" s="200"/>
      <c r="AP435" s="334"/>
      <c r="AQ435" s="333" t="s">
        <v>571</v>
      </c>
      <c r="AR435" s="200"/>
      <c r="AS435" s="200"/>
      <c r="AT435" s="334"/>
      <c r="AU435" s="200" t="s">
        <v>571</v>
      </c>
      <c r="AV435" s="200"/>
      <c r="AW435" s="200"/>
      <c r="AX435" s="201"/>
    </row>
    <row r="436" spans="1:50" ht="0.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0.7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0.7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0.7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0.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0.75" customHeight="1" thickBo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5" hidden="1" customHeight="1" thickBo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thickBo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thickBo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thickBo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thickBo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thickBo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4.2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552</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552</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3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552</v>
      </c>
      <c r="AE704" s="783"/>
      <c r="AF704" s="783"/>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552</v>
      </c>
      <c r="AE705" s="715"/>
      <c r="AF705" s="715"/>
      <c r="AG705" s="118" t="s">
        <v>626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51" customHeight="1">
      <c r="A712" s="642"/>
      <c r="B712" s="644"/>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577</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52.5" customHeight="1">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552</v>
      </c>
      <c r="AE714" s="808"/>
      <c r="AF714" s="809"/>
      <c r="AG714" s="736" t="s">
        <v>583</v>
      </c>
      <c r="AH714" s="737"/>
      <c r="AI714" s="737"/>
      <c r="AJ714" s="737"/>
      <c r="AK714" s="737"/>
      <c r="AL714" s="737"/>
      <c r="AM714" s="737"/>
      <c r="AN714" s="737"/>
      <c r="AO714" s="737"/>
      <c r="AP714" s="737"/>
      <c r="AQ714" s="737"/>
      <c r="AR714" s="737"/>
      <c r="AS714" s="737"/>
      <c r="AT714" s="737"/>
      <c r="AU714" s="737"/>
      <c r="AV714" s="737"/>
      <c r="AW714" s="737"/>
      <c r="AX714" s="738"/>
    </row>
    <row r="715" spans="1:50" ht="41.25" customHeight="1">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552</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577</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40.5"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40.5"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02"/>
      <c r="C726" s="815" t="s">
        <v>53</v>
      </c>
      <c r="D726" s="837"/>
      <c r="E726" s="837"/>
      <c r="F726" s="838"/>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3"/>
      <c r="B727" s="804"/>
      <c r="C727" s="748" t="s">
        <v>57</v>
      </c>
      <c r="D727" s="749"/>
      <c r="E727" s="749"/>
      <c r="F727" s="750"/>
      <c r="G727" s="571" t="s">
        <v>587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3"/>
      <c r="C737" s="203"/>
      <c r="D737" s="204"/>
      <c r="E737" s="987"/>
      <c r="F737" s="987"/>
      <c r="G737" s="987"/>
      <c r="H737" s="987"/>
      <c r="I737" s="987"/>
      <c r="J737" s="987"/>
      <c r="K737" s="987"/>
      <c r="L737" s="987"/>
      <c r="M737" s="987"/>
      <c r="N737" s="358" t="s">
        <v>358</v>
      </c>
      <c r="O737" s="358"/>
      <c r="P737" s="358"/>
      <c r="Q737" s="358"/>
      <c r="R737" s="987" t="s">
        <v>589</v>
      </c>
      <c r="S737" s="987"/>
      <c r="T737" s="987"/>
      <c r="U737" s="987"/>
      <c r="V737" s="987"/>
      <c r="W737" s="987"/>
      <c r="X737" s="987"/>
      <c r="Y737" s="987"/>
      <c r="Z737" s="987"/>
      <c r="AA737" s="358" t="s">
        <v>359</v>
      </c>
      <c r="AB737" s="358"/>
      <c r="AC737" s="358"/>
      <c r="AD737" s="358"/>
      <c r="AE737" s="987" t="s">
        <v>590</v>
      </c>
      <c r="AF737" s="987"/>
      <c r="AG737" s="987"/>
      <c r="AH737" s="987"/>
      <c r="AI737" s="987"/>
      <c r="AJ737" s="987"/>
      <c r="AK737" s="987"/>
      <c r="AL737" s="987"/>
      <c r="AM737" s="987"/>
      <c r="AN737" s="358" t="s">
        <v>360</v>
      </c>
      <c r="AO737" s="358"/>
      <c r="AP737" s="358"/>
      <c r="AQ737" s="358"/>
      <c r="AR737" s="988" t="s">
        <v>591</v>
      </c>
      <c r="AS737" s="989"/>
      <c r="AT737" s="989"/>
      <c r="AU737" s="989"/>
      <c r="AV737" s="989"/>
      <c r="AW737" s="989"/>
      <c r="AX737" s="990"/>
      <c r="AY737" s="89"/>
      <c r="AZ737" s="89"/>
    </row>
    <row r="738" spans="1:52" ht="24.75" customHeight="1">
      <c r="A738" s="991" t="s">
        <v>361</v>
      </c>
      <c r="B738" s="203"/>
      <c r="C738" s="203"/>
      <c r="D738" s="204"/>
      <c r="E738" s="987" t="s">
        <v>592</v>
      </c>
      <c r="F738" s="987"/>
      <c r="G738" s="987"/>
      <c r="H738" s="987"/>
      <c r="I738" s="987"/>
      <c r="J738" s="987"/>
      <c r="K738" s="987"/>
      <c r="L738" s="987"/>
      <c r="M738" s="987"/>
      <c r="N738" s="358" t="s">
        <v>362</v>
      </c>
      <c r="O738" s="358"/>
      <c r="P738" s="358"/>
      <c r="Q738" s="358"/>
      <c r="R738" s="987" t="s">
        <v>593</v>
      </c>
      <c r="S738" s="987"/>
      <c r="T738" s="987"/>
      <c r="U738" s="987"/>
      <c r="V738" s="987"/>
      <c r="W738" s="987"/>
      <c r="X738" s="987"/>
      <c r="Y738" s="987"/>
      <c r="Z738" s="987"/>
      <c r="AA738" s="358" t="s">
        <v>480</v>
      </c>
      <c r="AB738" s="358"/>
      <c r="AC738" s="358"/>
      <c r="AD738" s="358"/>
      <c r="AE738" s="987" t="s">
        <v>594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540</v>
      </c>
      <c r="B739" s="996"/>
      <c r="C739" s="996"/>
      <c r="D739" s="997"/>
      <c r="E739" s="998" t="s">
        <v>547</v>
      </c>
      <c r="F739" s="999"/>
      <c r="G739" s="999"/>
      <c r="H739" s="91" t="str">
        <f>IF(E739="", "", "(")</f>
        <v>(</v>
      </c>
      <c r="I739" s="982"/>
      <c r="J739" s="982"/>
      <c r="K739" s="91" t="str">
        <f>IF(OR(I739="　", I739=""), "", "-")</f>
        <v/>
      </c>
      <c r="L739" s="983">
        <v>139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531</v>
      </c>
      <c r="B779" s="629"/>
      <c r="C779" s="629"/>
      <c r="D779" s="629"/>
      <c r="E779" s="629"/>
      <c r="F779" s="630"/>
      <c r="G779" s="595" t="s">
        <v>595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599</v>
      </c>
      <c r="H781" s="671"/>
      <c r="I781" s="671"/>
      <c r="J781" s="671"/>
      <c r="K781" s="672"/>
      <c r="L781" s="664" t="s">
        <v>625</v>
      </c>
      <c r="M781" s="665"/>
      <c r="N781" s="665"/>
      <c r="O781" s="665"/>
      <c r="P781" s="665"/>
      <c r="Q781" s="665"/>
      <c r="R781" s="665"/>
      <c r="S781" s="665"/>
      <c r="T781" s="665"/>
      <c r="U781" s="665"/>
      <c r="V781" s="665"/>
      <c r="W781" s="665"/>
      <c r="X781" s="666"/>
      <c r="Y781" s="384">
        <v>13</v>
      </c>
      <c r="Z781" s="385"/>
      <c r="AA781" s="385"/>
      <c r="AB781" s="805"/>
      <c r="AC781" s="670" t="s">
        <v>599</v>
      </c>
      <c r="AD781" s="671"/>
      <c r="AE781" s="671"/>
      <c r="AF781" s="671"/>
      <c r="AG781" s="672"/>
      <c r="AH781" s="664" t="s">
        <v>600</v>
      </c>
      <c r="AI781" s="665"/>
      <c r="AJ781" s="665"/>
      <c r="AK781" s="665"/>
      <c r="AL781" s="665"/>
      <c r="AM781" s="665"/>
      <c r="AN781" s="665"/>
      <c r="AO781" s="665"/>
      <c r="AP781" s="665"/>
      <c r="AQ781" s="665"/>
      <c r="AR781" s="665"/>
      <c r="AS781" s="665"/>
      <c r="AT781" s="666"/>
      <c r="AU781" s="384">
        <v>3</v>
      </c>
      <c r="AV781" s="385"/>
      <c r="AW781" s="385"/>
      <c r="AX781" s="386"/>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v>
      </c>
      <c r="AV791" s="832"/>
      <c r="AW791" s="832"/>
      <c r="AX791" s="834"/>
    </row>
    <row r="792" spans="1:50" ht="24.75" customHeight="1">
      <c r="A792" s="631"/>
      <c r="B792" s="632"/>
      <c r="C792" s="632"/>
      <c r="D792" s="632"/>
      <c r="E792" s="632"/>
      <c r="F792" s="633"/>
      <c r="G792" s="595" t="s">
        <v>597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598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601</v>
      </c>
      <c r="H794" s="671"/>
      <c r="I794" s="671"/>
      <c r="J794" s="671"/>
      <c r="K794" s="672"/>
      <c r="L794" s="664" t="s">
        <v>602</v>
      </c>
      <c r="M794" s="665"/>
      <c r="N794" s="665"/>
      <c r="O794" s="665"/>
      <c r="P794" s="665"/>
      <c r="Q794" s="665"/>
      <c r="R794" s="665"/>
      <c r="S794" s="665"/>
      <c r="T794" s="665"/>
      <c r="U794" s="665"/>
      <c r="V794" s="665"/>
      <c r="W794" s="665"/>
      <c r="X794" s="666"/>
      <c r="Y794" s="384">
        <v>1.5</v>
      </c>
      <c r="Z794" s="385"/>
      <c r="AA794" s="385"/>
      <c r="AB794" s="805"/>
      <c r="AC794" s="670" t="s">
        <v>599</v>
      </c>
      <c r="AD794" s="671"/>
      <c r="AE794" s="671"/>
      <c r="AF794" s="671"/>
      <c r="AG794" s="672"/>
      <c r="AH794" s="664" t="s">
        <v>603</v>
      </c>
      <c r="AI794" s="665"/>
      <c r="AJ794" s="665"/>
      <c r="AK794" s="665"/>
      <c r="AL794" s="665"/>
      <c r="AM794" s="665"/>
      <c r="AN794" s="665"/>
      <c r="AO794" s="665"/>
      <c r="AP794" s="665"/>
      <c r="AQ794" s="665"/>
      <c r="AR794" s="665"/>
      <c r="AS794" s="665"/>
      <c r="AT794" s="666"/>
      <c r="AU794" s="384">
        <v>0.9</v>
      </c>
      <c r="AV794" s="385"/>
      <c r="AW794" s="385"/>
      <c r="AX794" s="386"/>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v>
      </c>
      <c r="AV804" s="832"/>
      <c r="AW804" s="832"/>
      <c r="AX804" s="834"/>
    </row>
    <row r="805" spans="1:50" ht="24.75" hidden="1" customHeight="1">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14.25" hidden="1" customHeigh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5.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604</v>
      </c>
      <c r="D837" s="340"/>
      <c r="E837" s="340"/>
      <c r="F837" s="340"/>
      <c r="G837" s="340"/>
      <c r="H837" s="340"/>
      <c r="I837" s="340"/>
      <c r="J837" s="341">
        <v>8010001086427</v>
      </c>
      <c r="K837" s="342"/>
      <c r="L837" s="342"/>
      <c r="M837" s="342"/>
      <c r="N837" s="342"/>
      <c r="O837" s="342"/>
      <c r="P837" s="355" t="s">
        <v>605</v>
      </c>
      <c r="Q837" s="343"/>
      <c r="R837" s="343"/>
      <c r="S837" s="343"/>
      <c r="T837" s="343"/>
      <c r="U837" s="343"/>
      <c r="V837" s="343"/>
      <c r="W837" s="343"/>
      <c r="X837" s="343"/>
      <c r="Y837" s="344">
        <v>13</v>
      </c>
      <c r="Z837" s="345"/>
      <c r="AA837" s="345"/>
      <c r="AB837" s="346"/>
      <c r="AC837" s="356" t="s">
        <v>517</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7.75"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9"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4.2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606</v>
      </c>
      <c r="D870" s="340"/>
      <c r="E870" s="340"/>
      <c r="F870" s="340"/>
      <c r="G870" s="340"/>
      <c r="H870" s="340"/>
      <c r="I870" s="340"/>
      <c r="J870" s="341">
        <v>5010001141993</v>
      </c>
      <c r="K870" s="342"/>
      <c r="L870" s="342"/>
      <c r="M870" s="342"/>
      <c r="N870" s="342"/>
      <c r="O870" s="342"/>
      <c r="P870" s="355" t="s">
        <v>605</v>
      </c>
      <c r="Q870" s="343"/>
      <c r="R870" s="343"/>
      <c r="S870" s="343"/>
      <c r="T870" s="343"/>
      <c r="U870" s="343"/>
      <c r="V870" s="343"/>
      <c r="W870" s="343"/>
      <c r="X870" s="343"/>
      <c r="Y870" s="344">
        <v>3</v>
      </c>
      <c r="Z870" s="345"/>
      <c r="AA870" s="345"/>
      <c r="AB870" s="346"/>
      <c r="AC870" s="356" t="s">
        <v>517</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0.75"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15"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3.25"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3.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607</v>
      </c>
      <c r="D903" s="340"/>
      <c r="E903" s="340"/>
      <c r="F903" s="340"/>
      <c r="G903" s="340"/>
      <c r="H903" s="340"/>
      <c r="I903" s="340"/>
      <c r="J903" s="341">
        <v>2010001033475</v>
      </c>
      <c r="K903" s="342"/>
      <c r="L903" s="342"/>
      <c r="M903" s="342"/>
      <c r="N903" s="342"/>
      <c r="O903" s="342"/>
      <c r="P903" s="355" t="s">
        <v>608</v>
      </c>
      <c r="Q903" s="343"/>
      <c r="R903" s="343"/>
      <c r="S903" s="343"/>
      <c r="T903" s="343"/>
      <c r="U903" s="343"/>
      <c r="V903" s="343"/>
      <c r="W903" s="343"/>
      <c r="X903" s="343"/>
      <c r="Y903" s="344">
        <v>1.5</v>
      </c>
      <c r="Z903" s="345"/>
      <c r="AA903" s="345"/>
      <c r="AB903" s="346"/>
      <c r="AC903" s="356" t="s">
        <v>524</v>
      </c>
      <c r="AD903" s="364"/>
      <c r="AE903" s="364"/>
      <c r="AF903" s="364"/>
      <c r="AG903" s="364"/>
      <c r="AH903" s="365"/>
      <c r="AI903" s="366"/>
      <c r="AJ903" s="366"/>
      <c r="AK903" s="366"/>
      <c r="AL903" s="350">
        <v>100</v>
      </c>
      <c r="AM903" s="351"/>
      <c r="AN903" s="351"/>
      <c r="AO903" s="352"/>
      <c r="AP903" s="353"/>
      <c r="AQ903" s="353"/>
      <c r="AR903" s="353"/>
      <c r="AS903" s="353"/>
      <c r="AT903" s="353"/>
      <c r="AU903" s="353"/>
      <c r="AV903" s="353"/>
      <c r="AW903" s="353"/>
      <c r="AX903" s="353"/>
    </row>
    <row r="904" spans="1:50" ht="30"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0.75"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24"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13.5"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4.2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609</v>
      </c>
      <c r="D936" s="340"/>
      <c r="E936" s="340"/>
      <c r="F936" s="340"/>
      <c r="G936" s="340"/>
      <c r="H936" s="340"/>
      <c r="I936" s="340"/>
      <c r="J936" s="341"/>
      <c r="K936" s="342"/>
      <c r="L936" s="342"/>
      <c r="M936" s="342"/>
      <c r="N936" s="342"/>
      <c r="O936" s="342"/>
      <c r="P936" s="355" t="s">
        <v>605</v>
      </c>
      <c r="Q936" s="343"/>
      <c r="R936" s="343"/>
      <c r="S936" s="343"/>
      <c r="T936" s="343"/>
      <c r="U936" s="343"/>
      <c r="V936" s="343"/>
      <c r="W936" s="343"/>
      <c r="X936" s="343"/>
      <c r="Y936" s="344">
        <v>0.9</v>
      </c>
      <c r="Z936" s="345"/>
      <c r="AA936" s="345"/>
      <c r="AB936" s="346"/>
      <c r="AC936" s="356" t="s">
        <v>196</v>
      </c>
      <c r="AD936" s="364"/>
      <c r="AE936" s="364"/>
      <c r="AF936" s="364"/>
      <c r="AG936" s="364"/>
      <c r="AH936" s="365" t="s">
        <v>610</v>
      </c>
      <c r="AI936" s="366"/>
      <c r="AJ936" s="366"/>
      <c r="AK936" s="366"/>
      <c r="AL936" s="350" t="s">
        <v>610</v>
      </c>
      <c r="AM936" s="351"/>
      <c r="AN936" s="351"/>
      <c r="AO936" s="352"/>
      <c r="AP936" s="353"/>
      <c r="AQ936" s="353"/>
      <c r="AR936" s="353"/>
      <c r="AS936" s="353"/>
      <c r="AT936" s="353"/>
      <c r="AU936" s="353"/>
      <c r="AV936" s="353"/>
      <c r="AW936" s="353"/>
      <c r="AX936" s="353"/>
    </row>
    <row r="937" spans="1:50" ht="30"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0.75"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13.5"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2.5"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2.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0.75"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3:AX13 AR15:AX15 P15:AQ17">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39"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470</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470</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470</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470</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470</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470</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470</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470</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470</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470</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2018-05-31T05:39:45Z</cp:lastPrinted>
  <dcterms:created xsi:type="dcterms:W3CDTF">2012-03-13T00:50:25Z</dcterms:created>
  <dcterms:modified xsi:type="dcterms:W3CDTF">2018-07-04T04:55:10Z</dcterms:modified>
</cp:coreProperties>
</file>