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9440" windowHeight="118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34" i="3" l="1"/>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<sst xmlns="http://schemas.openxmlformats.org/spreadsheetml/2006/main" count="2908" uniqueCount="664">
  <si>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</si>
  <si>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</si>
  <si>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</si>
  <si>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</si>
  <si>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</si>
  <si>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</si>
  <si>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</si>
  <si>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</si>
  <si>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</si>
  <si>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</si>
  <si>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</si>
  <si>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</si>
  <si>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</si>
  <si>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</si>
  <si>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</si>
  <si>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</si>
  <si>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</si>
  <si>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</si>
  <si>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</si>
  <si>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</si>
  <si>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</si>
  <si>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</si>
  <si>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</si>
  <si>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</si>
  <si>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</si>
  <si>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</si>
  <si>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</si>
  <si>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</si>
  <si>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</si>
  <si>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</si>
  <si>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</si>
  <si>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</si>
  <si>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</si>
  <si>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</si>
  <si>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</si>
  <si>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</si>
  <si>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</si>
  <si>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</si>
  <si>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</si>
  <si>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</si>
  <si>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</si>
  <si>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</si>
  <si>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</si>
  <si>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</si>
  <si>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</si>
  <si>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</si>
  <si>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</si>
  <si>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</si>
  <si>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</si>
  <si>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</si>
  <si>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</si>
  <si>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</si>
  <si>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</si>
  <si>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</si>
  <si>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</si>
  <si>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</si>
  <si>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</si>
  <si>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</si>
  <si>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</si>
  <si>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</si>
  <si>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</si>
  <si>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</si>
  <si>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</si>
  <si>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</si>
  <si>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</si>
  <si>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</si>
  <si>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</si>
  <si>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</si>
  <si>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</si>
  <si>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</si>
  <si>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</si>
  <si>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</si>
  <si>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</si>
  <si>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</si>
  <si>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</si>
  <si>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</si>
  <si>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</si>
  <si>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</si>
  <si>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</si>
  <si>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</si>
  <si>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</si>
  <si>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</si>
  <si>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</si>
  <si>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</si>
  <si>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</si>
  <si>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</si>
  <si>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</si>
  <si>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</si>
  <si>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</si>
  <si>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</si>
  <si>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</si>
  <si>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</si>
  <si>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</si>
  <si>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</si>
  <si>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</si>
  <si>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</si>
  <si>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</si>
  <si>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</si>
  <si>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</si>
  <si>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</si>
  <si>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</si>
  <si>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</si>
  <si>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</si>
  <si>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</si>
  <si>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</si>
  <si>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</si>
  <si>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</si>
  <si>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</si>
  <si>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</si>
  <si>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</si>
  <si>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</si>
  <si>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</si>
  <si>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</si>
  <si>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</si>
  <si>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</si>
  <si>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</si>
  <si>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</si>
  <si>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</si>
  <si>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</si>
  <si>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</si>
  <si>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</si>
  <si>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</si>
  <si>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</si>
  <si>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</si>
  <si>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</si>
  <si>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</si>
  <si>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</si>
  <si>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</si>
  <si>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</si>
  <si>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</si>
  <si>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</si>
  <si>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</si>
  <si>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</si>
  <si>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</si>
  <si>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</si>
  <si>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</si>
  <si>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</si>
  <si>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</si>
  <si>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</si>
  <si>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</si>
  <si>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</si>
  <si>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</si>
  <si>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</si>
  <si>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</si>
  <si>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</si>
  <si>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</si>
  <si>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</si>
  <si>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</si>
  <si>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</si>
  <si>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</si>
  <si>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</si>
  <si>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</si>
  <si>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</si>
  <si>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</si>
  <si>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</si>
  <si>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</si>
  <si>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</si>
  <si>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</si>
  <si>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</si>
  <si>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</si>
  <si>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</si>
  <si>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</si>
  <si>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</si>
  <si>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</si>
  <si>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</si>
  <si>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</si>
  <si>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</si>
  <si>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</si>
  <si>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</si>
  <si>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</si>
  <si>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</si>
  <si>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</si>
  <si>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</si>
  <si>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</si>
  <si>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</si>
  <si>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</si>
  <si>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</si>
  <si>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</si>
  <si>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</si>
  <si>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</si>
  <si>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</si>
  <si>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</si>
  <si>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</si>
  <si>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</si>
  <si>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</si>
  <si>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</si>
  <si>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</si>
  <si>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</si>
  <si>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</si>
  <si>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</si>
  <si>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</si>
  <si>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</si>
  <si>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</si>
  <si>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</si>
  <si>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</si>
  <si>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</si>
  <si>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</si>
  <si>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</si>
  <si>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</si>
  <si>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</si>
  <si>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</si>
  <si>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</si>
  <si>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</si>
  <si>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</si>
  <si>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</si>
  <si>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</si>
  <si>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</si>
  <si>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</si>
  <si>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</si>
  <si>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</si>
  <si>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</si>
  <si>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</si>
  <si>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</si>
  <si>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</si>
  <si>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</si>
  <si>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</si>
  <si>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</si>
  <si>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</si>
  <si>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</si>
  <si>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</si>
  <si>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</si>
  <si>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</si>
  <si>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</si>
  <si>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</si>
  <si>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</si>
  <si>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</si>
  <si>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</si>
  <si>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</si>
  <si>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</si>
  <si>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</si>
  <si>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</si>
  <si>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</si>
  <si>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</si>
  <si>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</si>
  <si>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</si>
  <si>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</si>
  <si>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</si>
  <si>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</si>
  <si>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</si>
  <si>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</si>
  <si>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</si>
  <si>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</si>
  <si>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</si>
  <si>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</si>
  <si>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</si>
  <si>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</si>
  <si>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</si>
  <si>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</si>
  <si>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</si>
  <si>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</si>
  <si>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</si>
  <si>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</si>
  <si>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</si>
  <si>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</si>
  <si>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</si>
  <si>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</si>
  <si>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</si>
  <si>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</si>
  <si>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</si>
  <si>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</si>
  <si>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</si>
  <si>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</si>
  <si>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</si>
  <si>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</si>
  <si>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</si>
  <si>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</si>
  <si>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</si>
  <si>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</si>
  <si>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</si>
  <si>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</si>
  <si>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</si>
  <si>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</si>
  <si>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</si>
  <si>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</si>
  <si>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</si>
  <si>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</si>
  <si>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</si>
  <si>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</si>
  <si>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</si>
  <si>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</si>
  <si>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</si>
  <si>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</si>
  <si>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</si>
  <si>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</si>
  <si>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</si>
  <si>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</si>
  <si>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</si>
  <si>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</si>
  <si>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</si>
  <si>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</si>
  <si>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</si>
  <si>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</si>
  <si>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</si>
  <si>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</si>
  <si>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</si>
  <si>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</si>
  <si>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</si>
  <si>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</si>
  <si>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</si>
  <si>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</si>
  <si>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</si>
  <si>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</si>
  <si>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</si>
  <si>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</si>
  <si>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</si>
  <si>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</si>
  <si>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</si>
  <si>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</si>
  <si>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</si>
  <si>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</si>
  <si>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</si>
  <si>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</si>
  <si>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</si>
  <si>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</si>
  <si>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</si>
  <si>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</si>
  <si>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</si>
  <si>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</si>
  <si>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</si>
  <si>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</si>
  <si>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</si>
  <si>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</si>
  <si>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</si>
  <si>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</si>
  <si>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</si>
  <si>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</si>
  <si>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</si>
  <si>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</si>
  <si>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</si>
  <si>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</si>
  <si>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</si>
  <si>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</si>
  <si>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</si>
  <si>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</si>
  <si>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</si>
  <si>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</si>
  <si>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</si>
  <si>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</si>
  <si>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</si>
  <si>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</si>
  <si>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</si>
  <si>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</si>
  <si>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</si>
  <si>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</si>
  <si>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</si>
  <si>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</si>
  <si>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</si>
  <si>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</si>
  <si>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</si>
  <si>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</si>
  <si>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</si>
  <si>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</si>
  <si>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</si>
  <si>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</si>
  <si>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</si>
  <si>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</si>
  <si>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</si>
  <si>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</si>
  <si>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</si>
  <si>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</si>
  <si>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</si>
  <si>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</si>
  <si>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</si>
  <si>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</si>
  <si>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</si>
  <si>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</si>
  <si>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</si>
  <si>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</si>
  <si>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</si>
  <si>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</si>
  <si>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</si>
  <si>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</si>
  <si>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</si>
  <si>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</si>
  <si>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</si>
  <si>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</si>
  <si>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</si>
  <si>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</si>
  <si>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</si>
  <si>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</si>
  <si>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</si>
  <si>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</si>
  <si>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</si>
  <si>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</si>
  <si>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</si>
  <si>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</si>
  <si>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</si>
  <si>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</si>
  <si>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</si>
  <si>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</si>
  <si>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</si>
  <si>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</si>
  <si>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</si>
  <si>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</si>
  <si>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</si>
  <si>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</si>
  <si>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</si>
  <si>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</si>
  <si>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</si>
  <si>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</si>
  <si>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</si>
  <si>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</si>
  <si>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</si>
  <si>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</si>
  <si>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</si>
  <si>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</si>
  <si>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</si>
  <si>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</si>
  <si>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</si>
  <si>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</si>
  <si>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</si>
  <si>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</si>
  <si>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</si>
  <si>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</si>
  <si>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</si>
  <si>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</si>
  <si>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</si>
  <si>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</si>
  <si>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</si>
  <si>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</si>
  <si>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</si>
  <si>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</si>
  <si>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</si>
  <si>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</si>
  <si>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</si>
  <si>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</si>
  <si>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</si>
  <si>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</si>
  <si>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</si>
  <si>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</si>
  <si>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</si>
  <si>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</si>
  <si>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</si>
  <si>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</si>
  <si>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</si>
  <si>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</si>
  <si>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</si>
  <si>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</si>
  <si>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</si>
  <si>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</si>
  <si>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</si>
  <si>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</si>
  <si>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</si>
  <si>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</si>
  <si>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</si>
  <si>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</si>
  <si>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</si>
  <si>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</si>
  <si>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</si>
  <si>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</si>
  <si>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</si>
  <si>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</si>
  <si>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</si>
  <si>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</si>
  <si>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</si>
  <si>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</si>
  <si>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</si>
  <si>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</si>
  <si>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</si>
  <si>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</si>
  <si>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</si>
  <si>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</si>
  <si>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</si>
  <si>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</si>
  <si>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</si>
  <si>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</si>
  <si>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</si>
  <si>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</si>
  <si>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</si>
  <si>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</si>
  <si>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</si>
  <si>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</si>
  <si>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</si>
  <si>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</si>
  <si>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</si>
  <si>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</si>
  <si>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</si>
  <si>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</si>
  <si>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</si>
  <si>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</si>
  <si>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</si>
  <si>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</si>
  <si>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</si>
  <si>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</si>
  <si>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</si>
  <si>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</si>
  <si>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</si>
  <si>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</si>
  <si>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</si>
  <si>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</si>
  <si>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</si>
  <si>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</si>
  <si>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</si>
  <si>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</si>
  <si>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</si>
  <si>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</si>
  <si>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</si>
  <si>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</si>
  <si>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</si>
  <si>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</si>
  <si>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</si>
  <si>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</si>
  <si>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</si>
  <si>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</si>
  <si>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</si>
  <si>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</si>
  <si>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</si>
  <si>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</si>
  <si>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</si>
  <si>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</si>
  <si>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</si>
  <si>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</si>
  <si>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</si>
  <si>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</si>
  <si>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</si>
  <si>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</si>
  <si>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</si>
  <si>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</si>
  <si>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</si>
  <si>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</si>
  <si>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</si>
  <si>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</si>
  <si>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</si>
  <si>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</si>
  <si>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</si>
  <si>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</si>
  <si>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</si>
  <si>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</si>
  <si>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</si>
  <si>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</si>
  <si>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</si>
  <si>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</si>
  <si>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</si>
  <si>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</si>
  <si>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</si>
  <si>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</si>
  <si>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</si>
  <si>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</si>
  <si>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</si>
  <si>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</si>
  <si>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</si>
  <si>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</si>
  <si>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</si>
  <si>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</si>
  <si>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</si>
  <si>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</si>
  <si>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</si>
  <si>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内外発信のための多層的ネットワーク構築</t>
    <phoneticPr fontId="5"/>
  </si>
  <si>
    <t>外務報道官・広報文化組織　　　　　　　　　　　　　アジア大洋州局，南部アジア部，北米局，中南米局，欧州局，中東アフリカ局，アフリカ部，国際法局</t>
    <rPh sb="33" eb="34">
      <t>ナン</t>
    </rPh>
    <phoneticPr fontId="5"/>
  </si>
  <si>
    <t>○</t>
  </si>
  <si>
    <t>外務省設置法第４条</t>
    <rPh sb="0" eb="3">
      <t>ガイムショウ</t>
    </rPh>
    <rPh sb="3" eb="5">
      <t>セッチ</t>
    </rPh>
    <rPh sb="5" eb="6">
      <t>ホウ</t>
    </rPh>
    <rPh sb="6" eb="7">
      <t>ダイ</t>
    </rPh>
    <rPh sb="8" eb="9">
      <t>ジョウ</t>
    </rPh>
    <phoneticPr fontId="5"/>
  </si>
  <si>
    <t>－</t>
    <phoneticPr fontId="5"/>
  </si>
  <si>
    <t>領土保全に関する対外発信を強化するため，外務本省及び在外公館が連携し，国際世論形成に影響力のある人物（有識者，報道関係者等）を招へいし，日本の政策や価値観等をきめ細かくかつ十分にインプットし，有識者の多層的になネットワークを構築することで日本の発信力を強化する。</t>
    <phoneticPr fontId="5"/>
  </si>
  <si>
    <t>本事業は、領土保全をめぐる厳しい状況に対応するために我が国の発信力を強化すべく、国際世論形成に影響力のある人物のネットワークを構築するもの。我が国において、有識者（日本、中国、アジア問題等の研究者、国際法関係者、地図製作の関係者）や報道関係者等に対し、関連する研究者等との意見交換、関連施設訪問等を通じて、我が国を取り巻く領土保全に関する理解を高め、帰国後は、在外公館の支援を得てメディアを通じた対外発信等を行ってもらうとともに（訪日前により充実した中身になるよう、事前に調査・研究、勉強会、研究会を実施することも想定。）、各スキームごとの参加者及び日本側関係者等の間でプラットフォームを形成する。</t>
    <phoneticPr fontId="5"/>
  </si>
  <si>
    <t>会議・セミナー出席旅費</t>
    <rPh sb="0" eb="2">
      <t>カイギ</t>
    </rPh>
    <rPh sb="7" eb="9">
      <t>シュッセキ</t>
    </rPh>
    <rPh sb="9" eb="11">
      <t>リョヒ</t>
    </rPh>
    <phoneticPr fontId="5"/>
  </si>
  <si>
    <t>訪日経費等</t>
    <rPh sb="0" eb="2">
      <t>ホウニチ</t>
    </rPh>
    <rPh sb="2" eb="4">
      <t>ケイヒ</t>
    </rPh>
    <rPh sb="4" eb="5">
      <t>トウ</t>
    </rPh>
    <phoneticPr fontId="5"/>
  </si>
  <si>
    <t>セミナー開催会議費等</t>
    <rPh sb="4" eb="6">
      <t>カイサイ</t>
    </rPh>
    <rPh sb="6" eb="9">
      <t>カイギヒ</t>
    </rPh>
    <rPh sb="9" eb="10">
      <t>トウ</t>
    </rPh>
    <phoneticPr fontId="5"/>
  </si>
  <si>
    <t>被招へい者による日本に関する報道，及び発信の増加を実現（各種メディア等を通じた発信件数）</t>
    <rPh sb="0" eb="2">
      <t>ヒショウ</t>
    </rPh>
    <rPh sb="4" eb="5">
      <t>シャ</t>
    </rPh>
    <rPh sb="8" eb="10">
      <t>ニホン</t>
    </rPh>
    <rPh sb="11" eb="12">
      <t>カン</t>
    </rPh>
    <rPh sb="14" eb="16">
      <t>ホウドウ</t>
    </rPh>
    <rPh sb="17" eb="18">
      <t>オヨ</t>
    </rPh>
    <rPh sb="19" eb="21">
      <t>ハッシン</t>
    </rPh>
    <rPh sb="22" eb="24">
      <t>ゾウカ</t>
    </rPh>
    <rPh sb="25" eb="27">
      <t>ジツゲン</t>
    </rPh>
    <rPh sb="28" eb="30">
      <t>カクシュ</t>
    </rPh>
    <rPh sb="34" eb="35">
      <t>トウ</t>
    </rPh>
    <rPh sb="36" eb="37">
      <t>ツウ</t>
    </rPh>
    <rPh sb="39" eb="41">
      <t>ハッシン</t>
    </rPh>
    <rPh sb="41" eb="43">
      <t>ケンスウ</t>
    </rPh>
    <phoneticPr fontId="5"/>
  </si>
  <si>
    <t>被招へい者による訪日中，又は訪日後の日本に関する，メディアを通じた発信件数</t>
    <rPh sb="0" eb="2">
      <t>ヒショウ</t>
    </rPh>
    <rPh sb="4" eb="5">
      <t>シャ</t>
    </rPh>
    <rPh sb="8" eb="11">
      <t>ホウニチチュウ</t>
    </rPh>
    <rPh sb="12" eb="13">
      <t>マタ</t>
    </rPh>
    <rPh sb="14" eb="16">
      <t>ホウニチ</t>
    </rPh>
    <rPh sb="16" eb="17">
      <t>アト</t>
    </rPh>
    <rPh sb="18" eb="20">
      <t>ニホン</t>
    </rPh>
    <rPh sb="21" eb="22">
      <t>カン</t>
    </rPh>
    <rPh sb="30" eb="31">
      <t>ツウ</t>
    </rPh>
    <rPh sb="33" eb="35">
      <t>ハッシン</t>
    </rPh>
    <rPh sb="35" eb="37">
      <t>ケンスウ</t>
    </rPh>
    <phoneticPr fontId="5"/>
  </si>
  <si>
    <t>世界各地域から多数の有識者等の参加を実現</t>
    <rPh sb="0" eb="2">
      <t>セカイ</t>
    </rPh>
    <rPh sb="2" eb="5">
      <t>カクチイキ</t>
    </rPh>
    <rPh sb="7" eb="9">
      <t>タスウ</t>
    </rPh>
    <rPh sb="10" eb="13">
      <t>ユウシキシャ</t>
    </rPh>
    <rPh sb="13" eb="14">
      <t>トウ</t>
    </rPh>
    <rPh sb="15" eb="17">
      <t>サンカ</t>
    </rPh>
    <rPh sb="18" eb="20">
      <t>ジツゲン</t>
    </rPh>
    <phoneticPr fontId="5"/>
  </si>
  <si>
    <t>本</t>
    <rPh sb="0" eb="1">
      <t>ホン</t>
    </rPh>
    <phoneticPr fontId="5"/>
  </si>
  <si>
    <t>人</t>
    <rPh sb="0" eb="1">
      <t>ニン</t>
    </rPh>
    <phoneticPr fontId="5"/>
  </si>
  <si>
    <t>-</t>
    <phoneticPr fontId="5"/>
  </si>
  <si>
    <t>内外発信のための多層的ネットワーク構築事業経費／訪日者数　　　　　　　　　　　　　　</t>
    <rPh sb="0" eb="2">
      <t>ナイガイ</t>
    </rPh>
    <rPh sb="2" eb="4">
      <t>ハッシン</t>
    </rPh>
    <rPh sb="8" eb="11">
      <t>タソウテキ</t>
    </rPh>
    <rPh sb="17" eb="19">
      <t>コウチク</t>
    </rPh>
    <rPh sb="19" eb="21">
      <t>ジギョウ</t>
    </rPh>
    <rPh sb="21" eb="23">
      <t>ケイヒ</t>
    </rPh>
    <rPh sb="24" eb="26">
      <t>ホウニチ</t>
    </rPh>
    <rPh sb="26" eb="27">
      <t>シャ</t>
    </rPh>
    <rPh sb="27" eb="28">
      <t>スウ</t>
    </rPh>
    <phoneticPr fontId="5"/>
  </si>
  <si>
    <t>百万円</t>
    <rPh sb="0" eb="2">
      <t>ヒャクマン</t>
    </rPh>
    <rPh sb="2" eb="3">
      <t>エン</t>
    </rPh>
    <phoneticPr fontId="5"/>
  </si>
  <si>
    <t>　支出額/実施人数</t>
    <rPh sb="1" eb="4">
      <t>シシュツガク</t>
    </rPh>
    <rPh sb="5" eb="7">
      <t>ジッシ</t>
    </rPh>
    <rPh sb="7" eb="9">
      <t>ニンズウ</t>
    </rPh>
    <phoneticPr fontId="5"/>
  </si>
  <si>
    <t>296/118</t>
    <phoneticPr fontId="5"/>
  </si>
  <si>
    <t>265/138</t>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</si>
  <si>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94" eb="96">
      <t>コウホウ</t>
    </rPh>
    <rPh sb="97" eb="99">
      <t>ブンカ</t>
    </rPh>
    <rPh sb="99" eb="101">
      <t>コウリュウ</t>
    </rPh>
    <rPh sb="101" eb="102">
      <t>オヨ</t>
    </rPh>
    <rPh sb="103" eb="105">
      <t>ホウドウ</t>
    </rPh>
    <rPh sb="105" eb="107">
      <t>タイサク</t>
    </rPh>
    <rPh sb="108" eb="111">
      <t>ユウキテキ</t>
    </rPh>
    <rPh sb="112" eb="114">
      <t>レンケイ</t>
    </rPh>
    <rPh sb="118" eb="120">
      <t>カイガイ</t>
    </rPh>
    <rPh sb="124" eb="126">
      <t>タイニチ</t>
    </rPh>
    <rPh sb="126" eb="128">
      <t>リカイ</t>
    </rPh>
    <rPh sb="129" eb="131">
      <t>ソクシン</t>
    </rPh>
    <rPh sb="132" eb="134">
      <t>シンニチ</t>
    </rPh>
    <rPh sb="134" eb="135">
      <t>カン</t>
    </rPh>
    <rPh sb="136" eb="138">
      <t>ジョウセイ</t>
    </rPh>
    <rPh sb="139" eb="140">
      <t>ハカ</t>
    </rPh>
    <rPh sb="146" eb="148">
      <t>コクナイ</t>
    </rPh>
    <rPh sb="148" eb="149">
      <t>ガイ</t>
    </rPh>
    <rPh sb="153" eb="154">
      <t>ワ</t>
    </rPh>
    <phoneticPr fontId="5"/>
  </si>
  <si>
    <t>大臣官房広報文化外交戦略課　　　　　　　　</t>
    <phoneticPr fontId="5"/>
  </si>
  <si>
    <t>課長　熊谷　直樹　　　　　　　　　　　</t>
    <phoneticPr fontId="5"/>
  </si>
  <si>
    <t>施策Ⅲ－１　国内広報・海外広報・IT広報・文化交流・報道対策　　　　　　　　　　　　　　　　　　　　　　　　　　　　　　　　　　　　　　　　　　　　　　　　　　　　　　　　　　　　　　　２　海外広報の実施</t>
    <rPh sb="0" eb="2">
      <t>セサク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95" eb="97">
      <t>カイガイ</t>
    </rPh>
    <rPh sb="97" eb="99">
      <t>コウホウ</t>
    </rPh>
    <rPh sb="100" eb="102">
      <t>ジッシ</t>
    </rPh>
    <phoneticPr fontId="5"/>
  </si>
  <si>
    <t>－</t>
    <phoneticPr fontId="5"/>
  </si>
  <si>
    <t>－</t>
    <phoneticPr fontId="5"/>
  </si>
  <si>
    <t>-</t>
    <phoneticPr fontId="5"/>
  </si>
  <si>
    <t>海外広報の推進</t>
    <rPh sb="0" eb="2">
      <t>カイガイ</t>
    </rPh>
    <rPh sb="2" eb="4">
      <t>コウホウ</t>
    </rPh>
    <rPh sb="5" eb="7">
      <t>スイシン</t>
    </rPh>
    <phoneticPr fontId="5"/>
  </si>
  <si>
    <t>我が国の対外発信を強化し，我が国の基本的な立場や考え方が海外において定着，浸透するよう努める。</t>
    <rPh sb="0" eb="1">
      <t>ワ</t>
    </rPh>
    <rPh sb="2" eb="3">
      <t>クニ</t>
    </rPh>
    <rPh sb="4" eb="6">
      <t>タイガイ</t>
    </rPh>
    <rPh sb="6" eb="8">
      <t>ハッシン</t>
    </rPh>
    <rPh sb="9" eb="11">
      <t>キョウカ</t>
    </rPh>
    <rPh sb="13" eb="14">
      <t>ワ</t>
    </rPh>
    <rPh sb="15" eb="16">
      <t>クニ</t>
    </rPh>
    <rPh sb="17" eb="20">
      <t>キホンテキ</t>
    </rPh>
    <rPh sb="21" eb="23">
      <t>タチバ</t>
    </rPh>
    <rPh sb="24" eb="25">
      <t>カンガ</t>
    </rPh>
    <rPh sb="26" eb="27">
      <t>カタ</t>
    </rPh>
    <rPh sb="28" eb="30">
      <t>カイガイ</t>
    </rPh>
    <rPh sb="34" eb="36">
      <t>テイチャク</t>
    </rPh>
    <rPh sb="37" eb="39">
      <t>シントウ</t>
    </rPh>
    <rPh sb="43" eb="44">
      <t>ツト</t>
    </rPh>
    <phoneticPr fontId="5"/>
  </si>
  <si>
    <t>－</t>
    <phoneticPr fontId="5"/>
  </si>
  <si>
    <t>我が国において、諸外国の有識者、報道関係者等に対し、関連する研究者等との意見交換、関連施設訪問等を通じて、我が国を取り巻く領土保全に関する理解を深め、帰国後は、在外公館の支援を得てメディアを通じた対外発信や各国政策担当者への働きかけを行ってもらうとともに、日本側関係者等の間でプラットフォームを形成する。国際世論形成に影響力のある人物のネットワークを構築することを通じて、領土保全をめぐる厳しい状況に対応するための我が国の発信力強化に寄与する。</t>
    <phoneticPr fontId="5"/>
  </si>
  <si>
    <t>有</t>
  </si>
  <si>
    <t>‐</t>
  </si>
  <si>
    <t>　本事業は、定量的成果目標として被招へい者による発信数があり、成果目標を上回る実績をあげている。他方、本事業の中・長期的な成果目標としての有識者の多層的なネットワーク構築に関しては、その成果目標の性格から、短期的な効果を示すことは困難であり、また、ある時点で完結することが予定されていないため、継続して実施することが必要な事業である。
　また、より費用対効果の高い事業を引き続き実施すべく、予算の執行に当たっては、単位あたりのコストの削減に努め、目標達成に向け事業を実施していく。</t>
    <phoneticPr fontId="5"/>
  </si>
  <si>
    <t>予算の戦略的、効果的な活用に一層の意を用いながら、国際情勢をしっかりと踏まえ、領土保全に資するより効果的な発信に努める。</t>
    <phoneticPr fontId="5"/>
  </si>
  <si>
    <t>新26-17</t>
    <rPh sb="0" eb="1">
      <t>シン</t>
    </rPh>
    <phoneticPr fontId="5"/>
  </si>
  <si>
    <t>70</t>
    <phoneticPr fontId="5"/>
  </si>
  <si>
    <t xml:space="preserve">領土保全対策事業委託費    
</t>
    <phoneticPr fontId="5"/>
  </si>
  <si>
    <t>対象者の訪日時接遇業務等</t>
    <phoneticPr fontId="5"/>
  </si>
  <si>
    <t>職員旅費</t>
    <phoneticPr fontId="5"/>
  </si>
  <si>
    <t>文人等旅費</t>
    <phoneticPr fontId="5"/>
  </si>
  <si>
    <t>庁費</t>
    <phoneticPr fontId="5"/>
  </si>
  <si>
    <t>諸謝金</t>
    <phoneticPr fontId="5"/>
  </si>
  <si>
    <t>広報専門員</t>
    <phoneticPr fontId="5"/>
  </si>
  <si>
    <t>領土保全は国益に直結する喫緊の課題であり、有識者等のネットワークを構築しつつ，発信力を強化することは、国民や社会のニーズを的確に反映している。</t>
    <phoneticPr fontId="5"/>
  </si>
  <si>
    <t>領土保全の対外発信は政府が中心となってグローバルかつ継続的に実施すべきものであり、諸外国政府との窓口であり、現地の有識者等と幅広い人脈を構築している在外公館を有する外務省は、総合的に見て唯一の実施機関である。</t>
    <phoneticPr fontId="5"/>
  </si>
  <si>
    <t>国益に直結する喫緊の課題である領土保全は優先度が高い事業であり、有識者等のネットワークを構築しつつ、発信力を強化することは、必要かつ適切な事業である。</t>
    <phoneticPr fontId="5"/>
  </si>
  <si>
    <t>一般競争入札や企画競争の実施により、適正な支出先の選定に努めている。ただし，省内のサーバーにデータをアップロードする作業については，少額であったこととあわせて省内サーバーの情報セキュリティ上の要請で競争性のない随意契約（少額）となった。</t>
    <phoneticPr fontId="5"/>
  </si>
  <si>
    <t>一般競争入札や企画競争、見積もり合わせの実施により費用対効果が上がるよう留意しており、コスト水準は妥当なものとなっている。</t>
    <phoneticPr fontId="5"/>
  </si>
  <si>
    <t>事業目的に即し、費目・使途を必要なものに限定している。</t>
    <phoneticPr fontId="5"/>
  </si>
  <si>
    <t>被招へい者発信用プラットフォーム（インターネットウェブサイト）を構築し、有識者等による投稿を継続的に多数掲載しており、在外公館から被招へい者に対し、継続的な発信を促している。</t>
    <phoneticPr fontId="5"/>
  </si>
  <si>
    <t>見込みを上回る活動実績を達成している。</t>
    <phoneticPr fontId="5"/>
  </si>
  <si>
    <t>本事業は海外の有識者等の招へい、真に効果的な発信及び有識者間のネットワークの形成という一連の取組であるところ、多くの発信成果実績をあげて効果的に実施しており、費用対効果を踏まえれば、他の複数の手段を組み合わせて実施するよりも効果的な発信ができている。</t>
    <phoneticPr fontId="5"/>
  </si>
  <si>
    <t>成果目標を大きく上回る発信成果実績（新聞記事、メディア等への発信、プラットフォームへの記事投稿等）を達成している。</t>
    <phoneticPr fontId="5"/>
  </si>
  <si>
    <t>事業がより効率的に行われるよう体制整備や執行率向上に向けて計画的な事業実施などに努めている。</t>
    <phoneticPr fontId="5"/>
  </si>
  <si>
    <t>事後報告会への出席</t>
    <phoneticPr fontId="5"/>
  </si>
  <si>
    <t>国際交流サービス協会</t>
    <rPh sb="0" eb="4">
      <t>コクサイコウリュウ</t>
    </rPh>
    <rPh sb="8" eb="10">
      <t>キョウカイ</t>
    </rPh>
    <phoneticPr fontId="5"/>
  </si>
  <si>
    <t>対象者の訪日時接遇業務</t>
    <rPh sb="0" eb="3">
      <t>タイショウシャ</t>
    </rPh>
    <rPh sb="4" eb="6">
      <t>ホウニチ</t>
    </rPh>
    <rPh sb="6" eb="7">
      <t>ジ</t>
    </rPh>
    <rPh sb="7" eb="9">
      <t>セツグウ</t>
    </rPh>
    <rPh sb="9" eb="11">
      <t>ギョウム</t>
    </rPh>
    <phoneticPr fontId="5"/>
  </si>
  <si>
    <t>インテグラル</t>
    <phoneticPr fontId="5"/>
  </si>
  <si>
    <t>日本国際フォーラム</t>
    <rPh sb="0" eb="2">
      <t>ニホン</t>
    </rPh>
    <rPh sb="2" eb="4">
      <t>コクサイ</t>
    </rPh>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</si>
  <si>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</si>
  <si>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</si>
  <si>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</si>
  <si>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</si>
  <si>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</si>
  <si>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A個人</t>
    <rPh sb="1" eb="3">
      <t>コジン</t>
    </rPh>
    <phoneticPr fontId="5"/>
  </si>
  <si>
    <t>B個人</t>
    <rPh sb="1" eb="3">
      <t>コジン</t>
    </rPh>
    <phoneticPr fontId="5"/>
  </si>
  <si>
    <t>-</t>
    <phoneticPr fontId="5"/>
  </si>
  <si>
    <t>-</t>
    <phoneticPr fontId="5"/>
  </si>
  <si>
    <t>広報専門員</t>
    <rPh sb="0" eb="2">
      <t>コウホウ</t>
    </rPh>
    <rPh sb="2" eb="5">
      <t>センモンイン</t>
    </rPh>
    <phoneticPr fontId="5"/>
  </si>
  <si>
    <t>フォーリン・プレスセンター</t>
    <phoneticPr fontId="5"/>
  </si>
  <si>
    <t>ウェブサイトの制作・管理・運営</t>
    <rPh sb="7" eb="9">
      <t>セイサク</t>
    </rPh>
    <rPh sb="10" eb="12">
      <t>カンリ</t>
    </rPh>
    <rPh sb="13" eb="15">
      <t>ウンエイ</t>
    </rPh>
    <phoneticPr fontId="5"/>
  </si>
  <si>
    <t>国際会議の管理・運営</t>
    <rPh sb="0" eb="2">
      <t>コクサイ</t>
    </rPh>
    <rPh sb="2" eb="4">
      <t>カイギ</t>
    </rPh>
    <rPh sb="5" eb="7">
      <t>カンリ</t>
    </rPh>
    <rPh sb="8" eb="10">
      <t>ウンエイ</t>
    </rPh>
    <phoneticPr fontId="5"/>
  </si>
  <si>
    <t>-</t>
  </si>
  <si>
    <t>-</t>
    <phoneticPr fontId="5"/>
  </si>
  <si>
    <t>-</t>
    <phoneticPr fontId="5"/>
  </si>
  <si>
    <t>-</t>
    <phoneticPr fontId="5"/>
  </si>
  <si>
    <t>広報専門員謝金等</t>
    <rPh sb="0" eb="2">
      <t>コウホウ</t>
    </rPh>
    <rPh sb="2" eb="5">
      <t>センモンイン</t>
    </rPh>
    <rPh sb="5" eb="7">
      <t>シャキン</t>
    </rPh>
    <rPh sb="7" eb="8">
      <t>ナド</t>
    </rPh>
    <phoneticPr fontId="5"/>
  </si>
  <si>
    <t>セミナー開催謝金</t>
    <rPh sb="4" eb="6">
      <t>カイサイ</t>
    </rPh>
    <rPh sb="6" eb="8">
      <t>シャキン</t>
    </rPh>
    <phoneticPr fontId="5"/>
  </si>
  <si>
    <t>-</t>
    <phoneticPr fontId="5"/>
  </si>
  <si>
    <t>-</t>
    <phoneticPr fontId="5"/>
  </si>
  <si>
    <t>247/135</t>
    <phoneticPr fontId="5"/>
  </si>
  <si>
    <t>車両借り上げ</t>
    <rPh sb="0" eb="2">
      <t>シャリョウ</t>
    </rPh>
    <rPh sb="2" eb="3">
      <t>カ</t>
    </rPh>
    <rPh sb="4" eb="5">
      <t>ア</t>
    </rPh>
    <phoneticPr fontId="5"/>
  </si>
  <si>
    <t>A.国際交流サービス協会</t>
    <phoneticPr fontId="5"/>
  </si>
  <si>
    <t>B.A職員</t>
    <rPh sb="3" eb="5">
      <t>ショクイン</t>
    </rPh>
    <phoneticPr fontId="5"/>
  </si>
  <si>
    <t>C.A個人</t>
    <rPh sb="3" eb="5">
      <t>コジン</t>
    </rPh>
    <phoneticPr fontId="5"/>
  </si>
  <si>
    <t>D.大和タクシー株式会社</t>
    <rPh sb="2" eb="4">
      <t>ダイワ</t>
    </rPh>
    <rPh sb="8" eb="10">
      <t>カブシキ</t>
    </rPh>
    <rPh sb="10" eb="12">
      <t>カイシャ</t>
    </rPh>
    <phoneticPr fontId="5"/>
  </si>
  <si>
    <t>E.A個人</t>
    <rPh sb="3" eb="5">
      <t>コジン</t>
    </rPh>
    <phoneticPr fontId="5"/>
  </si>
  <si>
    <t>外交政策研究所</t>
    <rPh sb="0" eb="2">
      <t>ガイコウ</t>
    </rPh>
    <rPh sb="2" eb="4">
      <t>セイサク</t>
    </rPh>
    <rPh sb="4" eb="7">
      <t>ケンキュウジョ</t>
    </rPh>
    <phoneticPr fontId="5"/>
  </si>
  <si>
    <t>富士ソフト株式会社</t>
    <rPh sb="0" eb="2">
      <t>フジ</t>
    </rPh>
    <rPh sb="5" eb="7">
      <t>カブシキ</t>
    </rPh>
    <rPh sb="7" eb="9">
      <t>カイシャ</t>
    </rPh>
    <phoneticPr fontId="5"/>
  </si>
  <si>
    <t>-</t>
    <phoneticPr fontId="5"/>
  </si>
  <si>
    <t>職員F</t>
    <rPh sb="0" eb="2">
      <t>ショクイン</t>
    </rPh>
    <phoneticPr fontId="5"/>
  </si>
  <si>
    <t>個人A</t>
    <rPh sb="0" eb="2">
      <t>コジン</t>
    </rPh>
    <phoneticPr fontId="5"/>
  </si>
  <si>
    <t>広報文化外交に関する意見交換のための出張旅費</t>
  </si>
  <si>
    <t>個人B</t>
    <rPh sb="0" eb="2">
      <t>コジン</t>
    </rPh>
    <phoneticPr fontId="5"/>
  </si>
  <si>
    <t>個人C</t>
    <rPh sb="0" eb="2">
      <t>コジン</t>
    </rPh>
    <phoneticPr fontId="5"/>
  </si>
  <si>
    <t>個人D</t>
    <rPh sb="0" eb="2">
      <t>コジン</t>
    </rPh>
    <phoneticPr fontId="5"/>
  </si>
  <si>
    <t>個人E</t>
    <rPh sb="0" eb="2">
      <t>コジン</t>
    </rPh>
    <phoneticPr fontId="5"/>
  </si>
  <si>
    <t>報告会等への出席</t>
    <rPh sb="0" eb="3">
      <t>ホウコクカイ</t>
    </rPh>
    <rPh sb="3" eb="4">
      <t>ナド</t>
    </rPh>
    <rPh sb="6" eb="8">
      <t>シュッセキ</t>
    </rPh>
    <phoneticPr fontId="5"/>
  </si>
  <si>
    <t>-</t>
    <phoneticPr fontId="5"/>
  </si>
  <si>
    <t>大和タクシー株式会社</t>
    <phoneticPr fontId="5"/>
  </si>
  <si>
    <t>在ブルキナファソ大使館</t>
    <rPh sb="0" eb="1">
      <t>ザイ</t>
    </rPh>
    <rPh sb="8" eb="11">
      <t>タイシカン</t>
    </rPh>
    <phoneticPr fontId="5"/>
  </si>
  <si>
    <t>在サンフランシスコ総領事館</t>
    <rPh sb="0" eb="1">
      <t>ザイ</t>
    </rPh>
    <rPh sb="9" eb="13">
      <t>ソウリョウジカン</t>
    </rPh>
    <phoneticPr fontId="5"/>
  </si>
  <si>
    <t>在オランダ大使館</t>
    <rPh sb="0" eb="1">
      <t>ザイ</t>
    </rPh>
    <rPh sb="5" eb="8">
      <t>タイシカン</t>
    </rPh>
    <phoneticPr fontId="5"/>
  </si>
  <si>
    <t>在EU代表部</t>
    <rPh sb="0" eb="1">
      <t>ザイ</t>
    </rPh>
    <rPh sb="3" eb="6">
      <t>ダイヒョウブ</t>
    </rPh>
    <phoneticPr fontId="5"/>
  </si>
  <si>
    <t>放送サービスセンター</t>
    <rPh sb="0" eb="2">
      <t>ホウソウ</t>
    </rPh>
    <phoneticPr fontId="5"/>
  </si>
  <si>
    <t>在イラン大使館</t>
    <rPh sb="0" eb="1">
      <t>ザイ</t>
    </rPh>
    <rPh sb="4" eb="7">
      <t>タイシカン</t>
    </rPh>
    <phoneticPr fontId="5"/>
  </si>
  <si>
    <t>音響機材借り上げ</t>
    <rPh sb="0" eb="2">
      <t>オンキョウ</t>
    </rPh>
    <rPh sb="2" eb="4">
      <t>キザイ</t>
    </rPh>
    <rPh sb="4" eb="5">
      <t>カ</t>
    </rPh>
    <rPh sb="6" eb="7">
      <t>ア</t>
    </rPh>
    <phoneticPr fontId="5"/>
  </si>
  <si>
    <t>会議開催関係経費</t>
    <rPh sb="0" eb="2">
      <t>カイギ</t>
    </rPh>
    <rPh sb="2" eb="4">
      <t>カイサイ</t>
    </rPh>
    <rPh sb="4" eb="6">
      <t>カンケイ</t>
    </rPh>
    <rPh sb="6" eb="8">
      <t>ケイヒ</t>
    </rPh>
    <phoneticPr fontId="5"/>
  </si>
  <si>
    <t>広報文化外交に関する意見交換のための出張旅費</t>
    <phoneticPr fontId="5"/>
  </si>
  <si>
    <t>在英国大使館</t>
    <rPh sb="0" eb="1">
      <t>ザイ</t>
    </rPh>
    <rPh sb="1" eb="3">
      <t>エイコク</t>
    </rPh>
    <rPh sb="3" eb="6">
      <t>タイシカン</t>
    </rPh>
    <phoneticPr fontId="5"/>
  </si>
  <si>
    <t>在米国大使館</t>
    <rPh sb="0" eb="1">
      <t>ザイ</t>
    </rPh>
    <rPh sb="1" eb="3">
      <t>ベイコク</t>
    </rPh>
    <rPh sb="3" eb="6">
      <t>タイシカン</t>
    </rPh>
    <phoneticPr fontId="5"/>
  </si>
  <si>
    <t>-</t>
    <phoneticPr fontId="5"/>
  </si>
  <si>
    <t>外務省内サーバーに係る保守及び問合せ業務</t>
    <rPh sb="0" eb="3">
      <t>ガイムショウ</t>
    </rPh>
    <rPh sb="3" eb="4">
      <t>ナイ</t>
    </rPh>
    <rPh sb="9" eb="10">
      <t>カカ</t>
    </rPh>
    <rPh sb="11" eb="13">
      <t>ホシュ</t>
    </rPh>
    <rPh sb="13" eb="14">
      <t>オヨ</t>
    </rPh>
    <rPh sb="15" eb="17">
      <t>トイアワ</t>
    </rPh>
    <rPh sb="18" eb="20">
      <t>ギョウム</t>
    </rPh>
    <phoneticPr fontId="5"/>
  </si>
  <si>
    <t>279/100</t>
    <phoneticPr fontId="5"/>
  </si>
  <si>
    <t>90</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</si>
</sst>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37537</xdr:colOff>
      <xdr:row>745</xdr:row>
      <xdr:rowOff>100154</xdr:rowOff>
    </xdr:from>
    <xdr:to>
      <xdr:col>37</xdr:col>
      <xdr:colOff>33056</xdr:colOff>
      <xdr:row>748</xdr:row>
      <xdr:rowOff>11626</xdr:rowOff>
    </xdr:to>
    <xdr:sp macro="" textlink="">
      <xdr:nvSpPr>
        <xdr:cNvPr id="2" name="テキスト ボックス 1"/>
        <xdr:cNvSpPr txBox="1"/>
      </xdr:nvSpPr>
      <xdr:spPr>
        <a:xfrm>
          <a:off x="3838012" y="44515229"/>
          <a:ext cx="3595969" cy="96874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400"/>
            <a:t>外務省</a:t>
          </a:r>
          <a:endParaRPr kumimoji="1" lang="en-US" altLang="ja-JP" sz="2400"/>
        </a:p>
        <a:p>
          <a:pPr algn="ctr"/>
          <a:r>
            <a:rPr kumimoji="1" lang="ja-JP" altLang="en-US" sz="1600"/>
            <a:t>（</a:t>
          </a:r>
          <a:r>
            <a:rPr kumimoji="1" lang="en-US" altLang="ja-JP" sz="1600"/>
            <a:t>247</a:t>
          </a:r>
          <a:r>
            <a:rPr kumimoji="1" lang="ja-JP" altLang="en-US" sz="1600"/>
            <a:t>百万円）</a:t>
          </a:r>
        </a:p>
      </xdr:txBody>
    </xdr:sp>
    <xdr:clientData/>
  </xdr:twoCellAnchor>
  <xdr:twoCellAnchor>
    <xdr:from>
      <xdr:col>28</xdr:col>
      <xdr:colOff>35297</xdr:colOff>
      <xdr:row>748</xdr:row>
      <xdr:rowOff>11626</xdr:rowOff>
    </xdr:from>
    <xdr:to>
      <xdr:col>28</xdr:col>
      <xdr:colOff>35719</xdr:colOff>
      <xdr:row>756</xdr:row>
      <xdr:rowOff>190500</xdr:rowOff>
    </xdr:to>
    <xdr:cxnSp macro="">
      <xdr:nvCxnSpPr>
        <xdr:cNvPr id="3" name="直線矢印コネクタ 2"/>
        <xdr:cNvCxnSpPr>
          <a:stCxn id="2" idx="2"/>
        </xdr:cNvCxnSpPr>
      </xdr:nvCxnSpPr>
      <xdr:spPr>
        <a:xfrm>
          <a:off x="5635997" y="45483976"/>
          <a:ext cx="422" cy="2998274"/>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94127</xdr:colOff>
      <xdr:row>750</xdr:row>
      <xdr:rowOff>208431</xdr:rowOff>
    </xdr:from>
    <xdr:to>
      <xdr:col>11</xdr:col>
      <xdr:colOff>96368</xdr:colOff>
      <xdr:row>756</xdr:row>
      <xdr:rowOff>149039</xdr:rowOff>
    </xdr:to>
    <xdr:cxnSp macro="">
      <xdr:nvCxnSpPr>
        <xdr:cNvPr id="4" name="直線矢印コネクタ 3"/>
        <xdr:cNvCxnSpPr/>
      </xdr:nvCxnSpPr>
      <xdr:spPr>
        <a:xfrm>
          <a:off x="2294402" y="46385631"/>
          <a:ext cx="2241" cy="2055158"/>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21859</xdr:colOff>
      <xdr:row>750</xdr:row>
      <xdr:rowOff>215153</xdr:rowOff>
    </xdr:from>
    <xdr:to>
      <xdr:col>20</xdr:col>
      <xdr:colOff>24100</xdr:colOff>
      <xdr:row>756</xdr:row>
      <xdr:rowOff>155761</xdr:rowOff>
    </xdr:to>
    <xdr:cxnSp macro="">
      <xdr:nvCxnSpPr>
        <xdr:cNvPr id="5" name="直線矢印コネクタ 4"/>
        <xdr:cNvCxnSpPr/>
      </xdr:nvCxnSpPr>
      <xdr:spPr>
        <a:xfrm>
          <a:off x="4022359" y="46392353"/>
          <a:ext cx="2241" cy="2055158"/>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171458</xdr:colOff>
      <xdr:row>750</xdr:row>
      <xdr:rowOff>233083</xdr:rowOff>
    </xdr:from>
    <xdr:to>
      <xdr:col>35</xdr:col>
      <xdr:colOff>173699</xdr:colOff>
      <xdr:row>756</xdr:row>
      <xdr:rowOff>173691</xdr:rowOff>
    </xdr:to>
    <xdr:cxnSp macro="">
      <xdr:nvCxnSpPr>
        <xdr:cNvPr id="6" name="直線矢印コネクタ 5"/>
        <xdr:cNvCxnSpPr/>
      </xdr:nvCxnSpPr>
      <xdr:spPr>
        <a:xfrm>
          <a:off x="7172333" y="46410283"/>
          <a:ext cx="2241" cy="2055158"/>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43150</xdr:colOff>
      <xdr:row>750</xdr:row>
      <xdr:rowOff>228600</xdr:rowOff>
    </xdr:from>
    <xdr:to>
      <xdr:col>44</xdr:col>
      <xdr:colOff>45391</xdr:colOff>
      <xdr:row>756</xdr:row>
      <xdr:rowOff>169208</xdr:rowOff>
    </xdr:to>
    <xdr:cxnSp macro="">
      <xdr:nvCxnSpPr>
        <xdr:cNvPr id="7" name="直線矢印コネクタ 6"/>
        <xdr:cNvCxnSpPr/>
      </xdr:nvCxnSpPr>
      <xdr:spPr>
        <a:xfrm>
          <a:off x="8844250" y="46405800"/>
          <a:ext cx="2241" cy="2055158"/>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105334</xdr:colOff>
      <xdr:row>750</xdr:row>
      <xdr:rowOff>230843</xdr:rowOff>
    </xdr:from>
    <xdr:to>
      <xdr:col>44</xdr:col>
      <xdr:colOff>34177</xdr:colOff>
      <xdr:row>750</xdr:row>
      <xdr:rowOff>230843</xdr:rowOff>
    </xdr:to>
    <xdr:cxnSp macro="">
      <xdr:nvCxnSpPr>
        <xdr:cNvPr id="8" name="直線コネクタ 7"/>
        <xdr:cNvCxnSpPr/>
      </xdr:nvCxnSpPr>
      <xdr:spPr>
        <a:xfrm>
          <a:off x="2305609" y="46408043"/>
          <a:ext cx="6529668" cy="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54347</xdr:colOff>
      <xdr:row>758</xdr:row>
      <xdr:rowOff>29137</xdr:rowOff>
    </xdr:from>
    <xdr:to>
      <xdr:col>15</xdr:col>
      <xdr:colOff>44262</xdr:colOff>
      <xdr:row>760</xdr:row>
      <xdr:rowOff>236446</xdr:rowOff>
    </xdr:to>
    <xdr:sp macro="" textlink="">
      <xdr:nvSpPr>
        <xdr:cNvPr id="9" name="テキスト ボックス 8"/>
        <xdr:cNvSpPr txBox="1"/>
      </xdr:nvSpPr>
      <xdr:spPr>
        <a:xfrm>
          <a:off x="1654547" y="49025737"/>
          <a:ext cx="1390090" cy="91215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a:t>
          </a:r>
          <a:r>
            <a:rPr kumimoji="1" lang="ja-JP" altLang="en-US" sz="1100"/>
            <a:t>シンクタンク・旅行会社・等</a:t>
          </a:r>
          <a:endParaRPr kumimoji="1" lang="en-US" altLang="ja-JP" sz="1100"/>
        </a:p>
        <a:p>
          <a:pPr algn="ctr"/>
          <a:r>
            <a:rPr kumimoji="1" lang="ja-JP" altLang="en-US" sz="1100"/>
            <a:t>（</a:t>
          </a:r>
          <a:r>
            <a:rPr kumimoji="1" lang="en-US" altLang="ja-JP" sz="1100"/>
            <a:t>233</a:t>
          </a:r>
          <a:r>
            <a:rPr kumimoji="1" lang="ja-JP" altLang="en-US" sz="1100"/>
            <a:t>百万円）</a:t>
          </a:r>
        </a:p>
      </xdr:txBody>
    </xdr:sp>
    <xdr:clientData/>
  </xdr:twoCellAnchor>
  <xdr:twoCellAnchor>
    <xdr:from>
      <xdr:col>16</xdr:col>
      <xdr:colOff>170888</xdr:colOff>
      <xdr:row>758</xdr:row>
      <xdr:rowOff>13449</xdr:rowOff>
    </xdr:from>
    <xdr:to>
      <xdr:col>23</xdr:col>
      <xdr:colOff>66114</xdr:colOff>
      <xdr:row>760</xdr:row>
      <xdr:rowOff>236446</xdr:rowOff>
    </xdr:to>
    <xdr:sp macro="" textlink="">
      <xdr:nvSpPr>
        <xdr:cNvPr id="10" name="テキスト ボックス 9"/>
        <xdr:cNvSpPr txBox="1"/>
      </xdr:nvSpPr>
      <xdr:spPr>
        <a:xfrm>
          <a:off x="3371288" y="49010049"/>
          <a:ext cx="1295401" cy="92784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B.</a:t>
          </a:r>
          <a:r>
            <a:rPr kumimoji="1" lang="ja-JP" altLang="en-US" sz="1100" b="0"/>
            <a:t>本省職員、在外職員</a:t>
          </a:r>
          <a:endParaRPr kumimoji="1" lang="en-US" altLang="ja-JP" sz="1100" b="0"/>
        </a:p>
        <a:p>
          <a:pPr algn="ctr"/>
          <a:r>
            <a:rPr kumimoji="1" lang="ja-JP" altLang="en-US" sz="1100" b="0"/>
            <a:t>（</a:t>
          </a:r>
          <a:r>
            <a:rPr kumimoji="1" lang="en-US" altLang="ja-JP" sz="1100" b="0"/>
            <a:t>1</a:t>
          </a:r>
          <a:r>
            <a:rPr kumimoji="1" lang="ja-JP" altLang="en-US" sz="1100" b="0"/>
            <a:t>百万円）</a:t>
          </a:r>
        </a:p>
      </xdr:txBody>
    </xdr:sp>
    <xdr:clientData/>
  </xdr:twoCellAnchor>
  <xdr:twoCellAnchor>
    <xdr:from>
      <xdr:col>7</xdr:col>
      <xdr:colOff>44824</xdr:colOff>
      <xdr:row>761</xdr:row>
      <xdr:rowOff>104220</xdr:rowOff>
    </xdr:from>
    <xdr:to>
      <xdr:col>18</xdr:col>
      <xdr:colOff>5603</xdr:colOff>
      <xdr:row>764</xdr:row>
      <xdr:rowOff>58277</xdr:rowOff>
    </xdr:to>
    <xdr:sp macro="" textlink="">
      <xdr:nvSpPr>
        <xdr:cNvPr id="11" name="テキスト ボックス 10"/>
        <xdr:cNvSpPr txBox="1"/>
      </xdr:nvSpPr>
      <xdr:spPr>
        <a:xfrm>
          <a:off x="1444999" y="50158095"/>
          <a:ext cx="2161054" cy="1011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勉強会・研究会の開催</a:t>
          </a:r>
          <a:endParaRPr kumimoji="1" lang="en-US" altLang="ja-JP" sz="1100"/>
        </a:p>
        <a:p>
          <a:r>
            <a:rPr kumimoji="1" lang="ja-JP" altLang="en-US" sz="1100"/>
            <a:t>対象者の訪日</a:t>
          </a:r>
          <a:endParaRPr kumimoji="1" lang="en-US" altLang="ja-JP" sz="1100"/>
        </a:p>
        <a:p>
          <a:r>
            <a:rPr kumimoji="1" lang="ja-JP" altLang="en-US" sz="1100"/>
            <a:t>セミナー開催</a:t>
          </a:r>
          <a:endParaRPr kumimoji="1" lang="en-US" altLang="ja-JP" sz="1100"/>
        </a:p>
        <a:p>
          <a:r>
            <a:rPr kumimoji="1" lang="ja-JP" altLang="en-US" sz="1100"/>
            <a:t>プラットフォーム運営管理</a:t>
          </a:r>
          <a:endParaRPr kumimoji="1" lang="en-US" altLang="ja-JP" sz="1100"/>
        </a:p>
        <a:p>
          <a:endParaRPr kumimoji="1" lang="ja-JP" altLang="en-US" sz="1100"/>
        </a:p>
      </xdr:txBody>
    </xdr:sp>
    <xdr:clientData/>
  </xdr:twoCellAnchor>
  <xdr:twoCellAnchor>
    <xdr:from>
      <xdr:col>18</xdr:col>
      <xdr:colOff>135596</xdr:colOff>
      <xdr:row>761</xdr:row>
      <xdr:rowOff>122149</xdr:rowOff>
    </xdr:from>
    <xdr:to>
      <xdr:col>29</xdr:col>
      <xdr:colOff>96375</xdr:colOff>
      <xdr:row>764</xdr:row>
      <xdr:rowOff>76206</xdr:rowOff>
    </xdr:to>
    <xdr:sp macro="" textlink="">
      <xdr:nvSpPr>
        <xdr:cNvPr id="12" name="テキスト ボックス 11"/>
        <xdr:cNvSpPr txBox="1"/>
      </xdr:nvSpPr>
      <xdr:spPr>
        <a:xfrm>
          <a:off x="3736046" y="50176024"/>
          <a:ext cx="2161054" cy="1011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旅費</a:t>
          </a:r>
        </a:p>
      </xdr:txBody>
    </xdr:sp>
    <xdr:clientData/>
  </xdr:twoCellAnchor>
  <xdr:twoCellAnchor>
    <xdr:from>
      <xdr:col>25</xdr:col>
      <xdr:colOff>20169</xdr:colOff>
      <xdr:row>758</xdr:row>
      <xdr:rowOff>31379</xdr:rowOff>
    </xdr:from>
    <xdr:to>
      <xdr:col>31</xdr:col>
      <xdr:colOff>93008</xdr:colOff>
      <xdr:row>760</xdr:row>
      <xdr:rowOff>236446</xdr:rowOff>
    </xdr:to>
    <xdr:sp macro="" textlink="">
      <xdr:nvSpPr>
        <xdr:cNvPr id="13" name="テキスト ボックス 12"/>
        <xdr:cNvSpPr txBox="1"/>
      </xdr:nvSpPr>
      <xdr:spPr>
        <a:xfrm>
          <a:off x="5020794" y="49027979"/>
          <a:ext cx="1272989" cy="90991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C.</a:t>
          </a:r>
          <a:r>
            <a:rPr kumimoji="1" lang="ja-JP" altLang="en-US" sz="1100" b="0"/>
            <a:t>有識者等</a:t>
          </a:r>
          <a:endParaRPr kumimoji="1" lang="en-US" altLang="ja-JP" sz="1100" b="0"/>
        </a:p>
        <a:p>
          <a:pPr algn="ctr"/>
          <a:r>
            <a:rPr kumimoji="1" lang="ja-JP" altLang="en-US" sz="1100" b="0"/>
            <a:t>（</a:t>
          </a:r>
          <a:r>
            <a:rPr kumimoji="1" lang="en-US" altLang="ja-JP" sz="1100" b="0"/>
            <a:t>4</a:t>
          </a:r>
          <a:r>
            <a:rPr kumimoji="1" lang="ja-JP" altLang="en-US" sz="1100" b="0"/>
            <a:t>百万円）</a:t>
          </a:r>
        </a:p>
      </xdr:txBody>
    </xdr:sp>
    <xdr:clientData/>
  </xdr:twoCellAnchor>
  <xdr:twoCellAnchor>
    <xdr:from>
      <xdr:col>24</xdr:col>
      <xdr:colOff>132244</xdr:colOff>
      <xdr:row>761</xdr:row>
      <xdr:rowOff>106459</xdr:rowOff>
    </xdr:from>
    <xdr:to>
      <xdr:col>32</xdr:col>
      <xdr:colOff>163042</xdr:colOff>
      <xdr:row>764</xdr:row>
      <xdr:rowOff>60516</xdr:rowOff>
    </xdr:to>
    <xdr:sp macro="" textlink="">
      <xdr:nvSpPr>
        <xdr:cNvPr id="14" name="テキスト ボックス 13"/>
        <xdr:cNvSpPr txBox="1"/>
      </xdr:nvSpPr>
      <xdr:spPr>
        <a:xfrm>
          <a:off x="4932844" y="50160334"/>
          <a:ext cx="1630998" cy="1011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会議・セミナー出席</a:t>
          </a:r>
          <a:endParaRPr kumimoji="1" lang="en-US" altLang="ja-JP" sz="1100"/>
        </a:p>
        <a:p>
          <a:r>
            <a:rPr kumimoji="1" lang="ja-JP" altLang="en-US" sz="1100"/>
            <a:t>旅費、謝金</a:t>
          </a:r>
        </a:p>
      </xdr:txBody>
    </xdr:sp>
    <xdr:clientData/>
  </xdr:twoCellAnchor>
  <xdr:twoCellAnchor>
    <xdr:from>
      <xdr:col>41</xdr:col>
      <xdr:colOff>68914</xdr:colOff>
      <xdr:row>758</xdr:row>
      <xdr:rowOff>29135</xdr:rowOff>
    </xdr:from>
    <xdr:to>
      <xdr:col>47</xdr:col>
      <xdr:colOff>143433</xdr:colOff>
      <xdr:row>760</xdr:row>
      <xdr:rowOff>236445</xdr:rowOff>
    </xdr:to>
    <xdr:sp macro="" textlink="">
      <xdr:nvSpPr>
        <xdr:cNvPr id="15" name="テキスト ボックス 14"/>
        <xdr:cNvSpPr txBox="1"/>
      </xdr:nvSpPr>
      <xdr:spPr>
        <a:xfrm>
          <a:off x="8269939" y="49025735"/>
          <a:ext cx="1274669" cy="91216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E.</a:t>
          </a:r>
          <a:r>
            <a:rPr kumimoji="1" lang="ja-JP" altLang="en-US" sz="1100" b="0"/>
            <a:t>広報専門員</a:t>
          </a:r>
          <a:endParaRPr kumimoji="1" lang="en-US" altLang="ja-JP" sz="1100" b="0"/>
        </a:p>
        <a:p>
          <a:pPr algn="ctr"/>
          <a:r>
            <a:rPr kumimoji="1" lang="ja-JP" altLang="en-US" sz="1100" b="0"/>
            <a:t>（</a:t>
          </a:r>
          <a:r>
            <a:rPr kumimoji="1" lang="en-US" altLang="ja-JP" sz="1100" b="0"/>
            <a:t>6</a:t>
          </a:r>
          <a:r>
            <a:rPr kumimoji="1" lang="ja-JP" altLang="en-US" sz="1100" b="0"/>
            <a:t>百万円）</a:t>
          </a:r>
        </a:p>
      </xdr:txBody>
    </xdr:sp>
    <xdr:clientData/>
  </xdr:twoCellAnchor>
  <xdr:twoCellAnchor>
    <xdr:from>
      <xdr:col>42</xdr:col>
      <xdr:colOff>12904</xdr:colOff>
      <xdr:row>761</xdr:row>
      <xdr:rowOff>101976</xdr:rowOff>
    </xdr:from>
    <xdr:to>
      <xdr:col>49</xdr:col>
      <xdr:colOff>222995</xdr:colOff>
      <xdr:row>764</xdr:row>
      <xdr:rowOff>56033</xdr:rowOff>
    </xdr:to>
    <xdr:sp macro="" textlink="">
      <xdr:nvSpPr>
        <xdr:cNvPr id="16" name="テキスト ボックス 15"/>
        <xdr:cNvSpPr txBox="1"/>
      </xdr:nvSpPr>
      <xdr:spPr>
        <a:xfrm>
          <a:off x="8413954" y="50155851"/>
          <a:ext cx="1610266" cy="1011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事業の管理・調整</a:t>
          </a:r>
          <a:endParaRPr kumimoji="1" lang="en-US" altLang="ja-JP" sz="1100"/>
        </a:p>
        <a:p>
          <a:r>
            <a:rPr kumimoji="1" lang="ja-JP" altLang="en-US" sz="1100"/>
            <a:t>事務の補助</a:t>
          </a:r>
        </a:p>
      </xdr:txBody>
    </xdr:sp>
    <xdr:clientData/>
  </xdr:twoCellAnchor>
  <xdr:twoCellAnchor>
    <xdr:from>
      <xdr:col>32</xdr:col>
      <xdr:colOff>172009</xdr:colOff>
      <xdr:row>758</xdr:row>
      <xdr:rowOff>26896</xdr:rowOff>
    </xdr:from>
    <xdr:to>
      <xdr:col>39</xdr:col>
      <xdr:colOff>65553</xdr:colOff>
      <xdr:row>760</xdr:row>
      <xdr:rowOff>236446</xdr:rowOff>
    </xdr:to>
    <xdr:sp macro="" textlink="">
      <xdr:nvSpPr>
        <xdr:cNvPr id="17" name="テキスト ボックス 16"/>
        <xdr:cNvSpPr txBox="1"/>
      </xdr:nvSpPr>
      <xdr:spPr>
        <a:xfrm>
          <a:off x="6572809" y="49023496"/>
          <a:ext cx="1293719" cy="9144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D.</a:t>
          </a:r>
          <a:r>
            <a:rPr kumimoji="1" lang="ja-JP" altLang="en-US" sz="1100" b="0"/>
            <a:t>会議場、消耗品取扱業者</a:t>
          </a:r>
          <a:endParaRPr kumimoji="1" lang="en-US" altLang="ja-JP" sz="1100" b="0"/>
        </a:p>
        <a:p>
          <a:pPr algn="ctr"/>
          <a:r>
            <a:rPr kumimoji="1" lang="ja-JP" altLang="en-US" sz="1100" b="0"/>
            <a:t>（</a:t>
          </a:r>
          <a:r>
            <a:rPr kumimoji="1" lang="en-US" altLang="ja-JP" sz="1100" b="0"/>
            <a:t>3</a:t>
          </a:r>
          <a:r>
            <a:rPr kumimoji="1" lang="ja-JP" altLang="en-US" sz="1100" b="0"/>
            <a:t>百万円）</a:t>
          </a:r>
        </a:p>
      </xdr:txBody>
    </xdr:sp>
    <xdr:clientData/>
  </xdr:twoCellAnchor>
  <xdr:twoCellAnchor>
    <xdr:from>
      <xdr:col>32</xdr:col>
      <xdr:colOff>93584</xdr:colOff>
      <xdr:row>761</xdr:row>
      <xdr:rowOff>113182</xdr:rowOff>
    </xdr:from>
    <xdr:to>
      <xdr:col>40</xdr:col>
      <xdr:colOff>124381</xdr:colOff>
      <xdr:row>764</xdr:row>
      <xdr:rowOff>67239</xdr:rowOff>
    </xdr:to>
    <xdr:sp macro="" textlink="">
      <xdr:nvSpPr>
        <xdr:cNvPr id="18" name="テキスト ボックス 17"/>
        <xdr:cNvSpPr txBox="1"/>
      </xdr:nvSpPr>
      <xdr:spPr>
        <a:xfrm>
          <a:off x="6494384" y="50167057"/>
          <a:ext cx="1630997" cy="1011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会場借料、会議雑費</a:t>
          </a:r>
        </a:p>
      </xdr:txBody>
    </xdr:sp>
    <xdr:clientData/>
  </xdr:twoCellAnchor>
  <xdr:twoCellAnchor>
    <xdr:from>
      <xdr:col>8</xdr:col>
      <xdr:colOff>100853</xdr:colOff>
      <xdr:row>756</xdr:row>
      <xdr:rowOff>268942</xdr:rowOff>
    </xdr:from>
    <xdr:to>
      <xdr:col>17</xdr:col>
      <xdr:colOff>55469</xdr:colOff>
      <xdr:row>758</xdr:row>
      <xdr:rowOff>128868</xdr:rowOff>
    </xdr:to>
    <xdr:sp macro="" textlink="">
      <xdr:nvSpPr>
        <xdr:cNvPr id="19" name="テキスト ボックス 18"/>
        <xdr:cNvSpPr txBox="1"/>
      </xdr:nvSpPr>
      <xdr:spPr>
        <a:xfrm>
          <a:off x="1701053" y="48560692"/>
          <a:ext cx="1754841" cy="564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企画競争・一般競争入札</a:t>
          </a:r>
          <a:r>
            <a:rPr kumimoji="1" lang="en-US" altLang="ja-JP" sz="1100"/>
            <a:t>】</a:t>
          </a:r>
          <a:endParaRPr kumimoji="1" lang="ja-JP" altLang="en-US" sz="1100"/>
        </a:p>
      </xdr:txBody>
    </xdr:sp>
    <xdr:clientData/>
  </xdr:twoCellAnchor>
  <xdr:twoCellAnchor>
    <xdr:from>
      <xdr:col>17</xdr:col>
      <xdr:colOff>11205</xdr:colOff>
      <xdr:row>756</xdr:row>
      <xdr:rowOff>224118</xdr:rowOff>
    </xdr:from>
    <xdr:to>
      <xdr:col>25</xdr:col>
      <xdr:colOff>10645</xdr:colOff>
      <xdr:row>758</xdr:row>
      <xdr:rowOff>84044</xdr:rowOff>
    </xdr:to>
    <xdr:sp macro="" textlink="">
      <xdr:nvSpPr>
        <xdr:cNvPr id="20" name="テキスト ボックス 19"/>
        <xdr:cNvSpPr txBox="1"/>
      </xdr:nvSpPr>
      <xdr:spPr>
        <a:xfrm>
          <a:off x="3411630" y="48515868"/>
          <a:ext cx="1599640" cy="564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25</xdr:col>
      <xdr:colOff>62752</xdr:colOff>
      <xdr:row>756</xdr:row>
      <xdr:rowOff>208430</xdr:rowOff>
    </xdr:from>
    <xdr:to>
      <xdr:col>33</xdr:col>
      <xdr:colOff>62192</xdr:colOff>
      <xdr:row>758</xdr:row>
      <xdr:rowOff>68356</xdr:rowOff>
    </xdr:to>
    <xdr:sp macro="" textlink="">
      <xdr:nvSpPr>
        <xdr:cNvPr id="21" name="テキスト ボックス 20"/>
        <xdr:cNvSpPr txBox="1"/>
      </xdr:nvSpPr>
      <xdr:spPr>
        <a:xfrm>
          <a:off x="5063377" y="48500180"/>
          <a:ext cx="1599640" cy="564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33</xdr:col>
      <xdr:colOff>56029</xdr:colOff>
      <xdr:row>756</xdr:row>
      <xdr:rowOff>235324</xdr:rowOff>
    </xdr:from>
    <xdr:to>
      <xdr:col>41</xdr:col>
      <xdr:colOff>55469</xdr:colOff>
      <xdr:row>758</xdr:row>
      <xdr:rowOff>95250</xdr:rowOff>
    </xdr:to>
    <xdr:sp macro="" textlink="">
      <xdr:nvSpPr>
        <xdr:cNvPr id="22" name="テキスト ボックス 21"/>
        <xdr:cNvSpPr txBox="1"/>
      </xdr:nvSpPr>
      <xdr:spPr>
        <a:xfrm>
          <a:off x="6656854" y="48527074"/>
          <a:ext cx="1599640" cy="564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41</xdr:col>
      <xdr:colOff>78441</xdr:colOff>
      <xdr:row>756</xdr:row>
      <xdr:rowOff>257736</xdr:rowOff>
    </xdr:from>
    <xdr:to>
      <xdr:col>49</xdr:col>
      <xdr:colOff>77881</xdr:colOff>
      <xdr:row>758</xdr:row>
      <xdr:rowOff>117662</xdr:rowOff>
    </xdr:to>
    <xdr:sp macro="" textlink="">
      <xdr:nvSpPr>
        <xdr:cNvPr id="23" name="テキスト ボックス 22"/>
        <xdr:cNvSpPr txBox="1"/>
      </xdr:nvSpPr>
      <xdr:spPr>
        <a:xfrm>
          <a:off x="8279466" y="48549486"/>
          <a:ext cx="1599640" cy="564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93</v>
      </c>
      <c r="AT2" s="938"/>
      <c r="AU2" s="938"/>
      <c r="AV2" s="52" t="str">
        <f>IF(AW2="", "", "-")</f>
        <v/>
      </c>
      <c r="AW2" s="909"/>
      <c r="AX2" s="909"/>
    </row>
    <row r="3" spans="1:50" ht="21" customHeight="1" thickBot="1" x14ac:dyDescent="0.2">
      <c r="A3" s="866" t="s">
        <v>531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546</v>
      </c>
      <c r="AK3" s="868"/>
      <c r="AL3" s="868"/>
      <c r="AM3" s="868"/>
      <c r="AN3" s="868"/>
      <c r="AO3" s="868"/>
      <c r="AP3" s="868"/>
      <c r="AQ3" s="868"/>
      <c r="AR3" s="868"/>
      <c r="AS3" s="868"/>
      <c r="AT3" s="868"/>
      <c r="AU3" s="868"/>
      <c r="AV3" s="868"/>
      <c r="AW3" s="868"/>
      <c r="AX3" s="24" t="s">
        <v>65</v>
      </c>
    </row>
    <row r="4" spans="1:50" ht="75" customHeight="1" x14ac:dyDescent="0.15">
      <c r="A4" s="703" t="s">
        <v>25</v>
      </c>
      <c r="B4" s="704"/>
      <c r="C4" s="704"/>
      <c r="D4" s="704"/>
      <c r="E4" s="704"/>
      <c r="F4" s="704"/>
      <c r="G4" s="681" t="s">
        <v>547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548</v>
      </c>
      <c r="AF4" s="687"/>
      <c r="AG4" s="687"/>
      <c r="AH4" s="687"/>
      <c r="AI4" s="687"/>
      <c r="AJ4" s="687"/>
      <c r="AK4" s="687"/>
      <c r="AL4" s="687"/>
      <c r="AM4" s="687"/>
      <c r="AN4" s="687"/>
      <c r="AO4" s="687"/>
      <c r="AP4" s="688"/>
      <c r="AQ4" s="689" t="s">
        <v>2</v>
      </c>
      <c r="AR4" s="684"/>
      <c r="AS4" s="684"/>
      <c r="AT4" s="684"/>
      <c r="AU4" s="684"/>
      <c r="AV4" s="684"/>
      <c r="AW4" s="684"/>
      <c r="AX4" s="690"/>
    </row>
    <row r="5" spans="1:50" ht="36.75" customHeight="1" x14ac:dyDescent="0.15">
      <c r="A5" s="691" t="s">
        <v>67</v>
      </c>
      <c r="B5" s="692"/>
      <c r="C5" s="692"/>
      <c r="D5" s="692"/>
      <c r="E5" s="692"/>
      <c r="F5" s="693"/>
      <c r="G5" s="838" t="s">
        <v>71</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569</v>
      </c>
      <c r="AF5" s="698"/>
      <c r="AG5" s="698"/>
      <c r="AH5" s="698"/>
      <c r="AI5" s="698"/>
      <c r="AJ5" s="698"/>
      <c r="AK5" s="698"/>
      <c r="AL5" s="698"/>
      <c r="AM5" s="698"/>
      <c r="AN5" s="698"/>
      <c r="AO5" s="698"/>
      <c r="AP5" s="699"/>
      <c r="AQ5" s="700" t="s">
        <v>570</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550</v>
      </c>
      <c r="H7" s="495"/>
      <c r="I7" s="495"/>
      <c r="J7" s="495"/>
      <c r="K7" s="495"/>
      <c r="L7" s="495"/>
      <c r="M7" s="495"/>
      <c r="N7" s="495"/>
      <c r="O7" s="495"/>
      <c r="P7" s="495"/>
      <c r="Q7" s="495"/>
      <c r="R7" s="495"/>
      <c r="S7" s="495"/>
      <c r="T7" s="495"/>
      <c r="U7" s="495"/>
      <c r="V7" s="495"/>
      <c r="W7" s="495"/>
      <c r="X7" s="496"/>
      <c r="Y7" s="920" t="s">
        <v>544</v>
      </c>
      <c r="Z7" s="439"/>
      <c r="AA7" s="439"/>
      <c r="AB7" s="439"/>
      <c r="AC7" s="439"/>
      <c r="AD7" s="921"/>
      <c r="AE7" s="910" t="s">
        <v>551</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552</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469</v>
      </c>
      <c r="AE12" s="412"/>
      <c r="AF12" s="412"/>
      <c r="AG12" s="412"/>
      <c r="AH12" s="412"/>
      <c r="AI12" s="412"/>
      <c r="AJ12" s="413"/>
      <c r="AK12" s="411" t="s">
        <v>532</v>
      </c>
      <c r="AL12" s="412"/>
      <c r="AM12" s="412"/>
      <c r="AN12" s="412"/>
      <c r="AO12" s="412"/>
      <c r="AP12" s="412"/>
      <c r="AQ12" s="413"/>
      <c r="AR12" s="411" t="s">
        <v>533</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394</v>
      </c>
      <c r="Q13" s="657"/>
      <c r="R13" s="657"/>
      <c r="S13" s="657"/>
      <c r="T13" s="657"/>
      <c r="U13" s="657"/>
      <c r="V13" s="658"/>
      <c r="W13" s="656">
        <v>318</v>
      </c>
      <c r="X13" s="657"/>
      <c r="Y13" s="657"/>
      <c r="Z13" s="657"/>
      <c r="AA13" s="657"/>
      <c r="AB13" s="657"/>
      <c r="AC13" s="658"/>
      <c r="AD13" s="656">
        <v>292</v>
      </c>
      <c r="AE13" s="657"/>
      <c r="AF13" s="657"/>
      <c r="AG13" s="657"/>
      <c r="AH13" s="657"/>
      <c r="AI13" s="657"/>
      <c r="AJ13" s="658"/>
      <c r="AK13" s="656">
        <v>279</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622</v>
      </c>
      <c r="Q14" s="657"/>
      <c r="R14" s="657"/>
      <c r="S14" s="657"/>
      <c r="T14" s="657"/>
      <c r="U14" s="657"/>
      <c r="V14" s="658"/>
      <c r="W14" s="656" t="s">
        <v>621</v>
      </c>
      <c r="X14" s="657"/>
      <c r="Y14" s="657"/>
      <c r="Z14" s="657"/>
      <c r="AA14" s="657"/>
      <c r="AB14" s="657"/>
      <c r="AC14" s="658"/>
      <c r="AD14" s="656" t="s">
        <v>621</v>
      </c>
      <c r="AE14" s="657"/>
      <c r="AF14" s="657"/>
      <c r="AG14" s="657"/>
      <c r="AH14" s="657"/>
      <c r="AI14" s="657"/>
      <c r="AJ14" s="658"/>
      <c r="AK14" s="656" t="s">
        <v>621</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623</v>
      </c>
      <c r="Q15" s="657"/>
      <c r="R15" s="657"/>
      <c r="S15" s="657"/>
      <c r="T15" s="657"/>
      <c r="U15" s="657"/>
      <c r="V15" s="658"/>
      <c r="W15" s="656" t="s">
        <v>621</v>
      </c>
      <c r="X15" s="657"/>
      <c r="Y15" s="657"/>
      <c r="Z15" s="657"/>
      <c r="AA15" s="657"/>
      <c r="AB15" s="657"/>
      <c r="AC15" s="658"/>
      <c r="AD15" s="656" t="s">
        <v>621</v>
      </c>
      <c r="AE15" s="657"/>
      <c r="AF15" s="657"/>
      <c r="AG15" s="657"/>
      <c r="AH15" s="657"/>
      <c r="AI15" s="657"/>
      <c r="AJ15" s="658"/>
      <c r="AK15" s="656" t="s">
        <v>621</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624</v>
      </c>
      <c r="Q16" s="657"/>
      <c r="R16" s="657"/>
      <c r="S16" s="657"/>
      <c r="T16" s="657"/>
      <c r="U16" s="657"/>
      <c r="V16" s="658"/>
      <c r="W16" s="656" t="s">
        <v>621</v>
      </c>
      <c r="X16" s="657"/>
      <c r="Y16" s="657"/>
      <c r="Z16" s="657"/>
      <c r="AA16" s="657"/>
      <c r="AB16" s="657"/>
      <c r="AC16" s="658"/>
      <c r="AD16" s="656" t="s">
        <v>621</v>
      </c>
      <c r="AE16" s="657"/>
      <c r="AF16" s="657"/>
      <c r="AG16" s="657"/>
      <c r="AH16" s="657"/>
      <c r="AI16" s="657"/>
      <c r="AJ16" s="658"/>
      <c r="AK16" s="656" t="s">
        <v>621</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622</v>
      </c>
      <c r="Q17" s="657"/>
      <c r="R17" s="657"/>
      <c r="S17" s="657"/>
      <c r="T17" s="657"/>
      <c r="U17" s="657"/>
      <c r="V17" s="658"/>
      <c r="W17" s="656" t="s">
        <v>621</v>
      </c>
      <c r="X17" s="657"/>
      <c r="Y17" s="657"/>
      <c r="Z17" s="657"/>
      <c r="AA17" s="657"/>
      <c r="AB17" s="657"/>
      <c r="AC17" s="658"/>
      <c r="AD17" s="656" t="s">
        <v>621</v>
      </c>
      <c r="AE17" s="657"/>
      <c r="AF17" s="657"/>
      <c r="AG17" s="657"/>
      <c r="AH17" s="657"/>
      <c r="AI17" s="657"/>
      <c r="AJ17" s="658"/>
      <c r="AK17" s="656" t="s">
        <v>621</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394</v>
      </c>
      <c r="Q18" s="878"/>
      <c r="R18" s="878"/>
      <c r="S18" s="878"/>
      <c r="T18" s="878"/>
      <c r="U18" s="878"/>
      <c r="V18" s="879"/>
      <c r="W18" s="877">
        <f>SUM(W13:AC17)</f>
        <v>318</v>
      </c>
      <c r="X18" s="878"/>
      <c r="Y18" s="878"/>
      <c r="Z18" s="878"/>
      <c r="AA18" s="878"/>
      <c r="AB18" s="878"/>
      <c r="AC18" s="879"/>
      <c r="AD18" s="877">
        <f>SUM(AD13:AJ17)</f>
        <v>292</v>
      </c>
      <c r="AE18" s="878"/>
      <c r="AF18" s="878"/>
      <c r="AG18" s="878"/>
      <c r="AH18" s="878"/>
      <c r="AI18" s="878"/>
      <c r="AJ18" s="879"/>
      <c r="AK18" s="877">
        <f>SUM(AK13:AQ17)</f>
        <v>279</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296</v>
      </c>
      <c r="Q19" s="657"/>
      <c r="R19" s="657"/>
      <c r="S19" s="657"/>
      <c r="T19" s="657"/>
      <c r="U19" s="657"/>
      <c r="V19" s="658"/>
      <c r="W19" s="656">
        <v>266</v>
      </c>
      <c r="X19" s="657"/>
      <c r="Y19" s="657"/>
      <c r="Z19" s="657"/>
      <c r="AA19" s="657"/>
      <c r="AB19" s="657"/>
      <c r="AC19" s="658"/>
      <c r="AD19" s="656">
        <v>247</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0.75126903553299496</v>
      </c>
      <c r="Q20" s="311"/>
      <c r="R20" s="311"/>
      <c r="S20" s="311"/>
      <c r="T20" s="311"/>
      <c r="U20" s="311"/>
      <c r="V20" s="311"/>
      <c r="W20" s="311">
        <f t="shared" ref="W20" si="0">IF(W18=0, "-", SUM(W19)/W18)</f>
        <v>0.83647798742138368</v>
      </c>
      <c r="X20" s="311"/>
      <c r="Y20" s="311"/>
      <c r="Z20" s="311"/>
      <c r="AA20" s="311"/>
      <c r="AB20" s="311"/>
      <c r="AC20" s="311"/>
      <c r="AD20" s="311">
        <f t="shared" ref="AD20" si="1">IF(AD18=0, "-", SUM(AD19)/AD18)</f>
        <v>0.84589041095890416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494</v>
      </c>
      <c r="H21" s="310"/>
      <c r="I21" s="310"/>
      <c r="J21" s="310"/>
      <c r="K21" s="310"/>
      <c r="L21" s="310"/>
      <c r="M21" s="310"/>
      <c r="N21" s="310"/>
      <c r="O21" s="310"/>
      <c r="P21" s="311">
        <f>IF(P19=0, "-", SUM(P19)/SUM(P13,P14))</f>
        <v>0.75126903553299496</v>
      </c>
      <c r="Q21" s="311"/>
      <c r="R21" s="311"/>
      <c r="S21" s="311"/>
      <c r="T21" s="311"/>
      <c r="U21" s="311"/>
      <c r="V21" s="311"/>
      <c r="W21" s="311">
        <f t="shared" ref="W21" si="2">IF(W19=0, "-", SUM(W19)/SUM(W13,W14))</f>
        <v>0.83647798742138368</v>
      </c>
      <c r="X21" s="311"/>
      <c r="Y21" s="311"/>
      <c r="Z21" s="311"/>
      <c r="AA21" s="311"/>
      <c r="AB21" s="311"/>
      <c r="AC21" s="311"/>
      <c r="AD21" s="311">
        <f t="shared" ref="AD21" si="3">IF(AD19=0, "-", SUM(AD19)/SUM(AD13,AD14))</f>
        <v>0.84589041095890416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536</v>
      </c>
      <c r="B22" s="963"/>
      <c r="C22" s="963"/>
      <c r="D22" s="963"/>
      <c r="E22" s="963"/>
      <c r="F22" s="964"/>
      <c r="G22" s="949" t="s">
        <v>471</v>
      </c>
      <c r="H22" s="215"/>
      <c r="I22" s="215"/>
      <c r="J22" s="215"/>
      <c r="K22" s="215"/>
      <c r="L22" s="215"/>
      <c r="M22" s="215"/>
      <c r="N22" s="215"/>
      <c r="O22" s="216"/>
      <c r="P22" s="934" t="s">
        <v>534</v>
      </c>
      <c r="Q22" s="215"/>
      <c r="R22" s="215"/>
      <c r="S22" s="215"/>
      <c r="T22" s="215"/>
      <c r="U22" s="215"/>
      <c r="V22" s="216"/>
      <c r="W22" s="934" t="s">
        <v>535</v>
      </c>
      <c r="X22" s="215"/>
      <c r="Y22" s="215"/>
      <c r="Z22" s="215"/>
      <c r="AA22" s="215"/>
      <c r="AB22" s="215"/>
      <c r="AC22" s="216"/>
      <c r="AD22" s="934" t="s">
        <v>470</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555</v>
      </c>
      <c r="H23" s="951"/>
      <c r="I23" s="951"/>
      <c r="J23" s="951"/>
      <c r="K23" s="951"/>
      <c r="L23" s="951"/>
      <c r="M23" s="951"/>
      <c r="N23" s="951"/>
      <c r="O23" s="952"/>
      <c r="P23" s="917">
        <v>254</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554</v>
      </c>
      <c r="H24" s="954"/>
      <c r="I24" s="954"/>
      <c r="J24" s="954"/>
      <c r="K24" s="954"/>
      <c r="L24" s="954"/>
      <c r="M24" s="954"/>
      <c r="N24" s="954"/>
      <c r="O24" s="955"/>
      <c r="P24" s="656">
        <v>16</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625</v>
      </c>
      <c r="H25" s="954"/>
      <c r="I25" s="954"/>
      <c r="J25" s="954"/>
      <c r="K25" s="954"/>
      <c r="L25" s="954"/>
      <c r="M25" s="954"/>
      <c r="N25" s="954"/>
      <c r="O25" s="955"/>
      <c r="P25" s="656">
        <v>7</v>
      </c>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556</v>
      </c>
      <c r="H26" s="954"/>
      <c r="I26" s="954"/>
      <c r="J26" s="954"/>
      <c r="K26" s="954"/>
      <c r="L26" s="954"/>
      <c r="M26" s="954"/>
      <c r="N26" s="954"/>
      <c r="O26" s="955"/>
      <c r="P26" s="656">
        <v>1</v>
      </c>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t="s">
        <v>626</v>
      </c>
      <c r="H27" s="954"/>
      <c r="I27" s="954"/>
      <c r="J27" s="954"/>
      <c r="K27" s="954"/>
      <c r="L27" s="954"/>
      <c r="M27" s="954"/>
      <c r="N27" s="954"/>
      <c r="O27" s="955"/>
      <c r="P27" s="656">
        <v>1</v>
      </c>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475</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472</v>
      </c>
      <c r="H29" s="960"/>
      <c r="I29" s="960"/>
      <c r="J29" s="960"/>
      <c r="K29" s="960"/>
      <c r="L29" s="960"/>
      <c r="M29" s="960"/>
      <c r="N29" s="960"/>
      <c r="O29" s="961"/>
      <c r="P29" s="931">
        <f>AK13</f>
        <v>279</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488</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469</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c r="AV31" s="192"/>
      <c r="AW31" s="394" t="s">
        <v>300</v>
      </c>
      <c r="AX31" s="395"/>
    </row>
    <row r="32" spans="1:50" ht="23.25" customHeight="1" x14ac:dyDescent="0.15">
      <c r="A32" s="399"/>
      <c r="B32" s="397"/>
      <c r="C32" s="397"/>
      <c r="D32" s="397"/>
      <c r="E32" s="397"/>
      <c r="F32" s="398"/>
      <c r="G32" s="560" t="s">
        <v>557</v>
      </c>
      <c r="H32" s="561"/>
      <c r="I32" s="561"/>
      <c r="J32" s="561"/>
      <c r="K32" s="561"/>
      <c r="L32" s="561"/>
      <c r="M32" s="561"/>
      <c r="N32" s="561"/>
      <c r="O32" s="562"/>
      <c r="P32" s="98" t="s">
        <v>558</v>
      </c>
      <c r="Q32" s="98"/>
      <c r="R32" s="98"/>
      <c r="S32" s="98"/>
      <c r="T32" s="98"/>
      <c r="U32" s="98"/>
      <c r="V32" s="98"/>
      <c r="W32" s="98"/>
      <c r="X32" s="99"/>
      <c r="Y32" s="467" t="s">
        <v>12</v>
      </c>
      <c r="Z32" s="527"/>
      <c r="AA32" s="528"/>
      <c r="AB32" s="457" t="s">
        <v>560</v>
      </c>
      <c r="AC32" s="457"/>
      <c r="AD32" s="457"/>
      <c r="AE32" s="211">
        <v>205</v>
      </c>
      <c r="AF32" s="212"/>
      <c r="AG32" s="212"/>
      <c r="AH32" s="212"/>
      <c r="AI32" s="211">
        <v>340</v>
      </c>
      <c r="AJ32" s="212"/>
      <c r="AK32" s="212"/>
      <c r="AL32" s="212"/>
      <c r="AM32" s="211">
        <v>254</v>
      </c>
      <c r="AN32" s="212"/>
      <c r="AO32" s="212"/>
      <c r="AP32" s="212"/>
      <c r="AQ32" s="333" t="s">
        <v>627</v>
      </c>
      <c r="AR32" s="200"/>
      <c r="AS32" s="200"/>
      <c r="AT32" s="334"/>
      <c r="AU32" s="212" t="s">
        <v>627</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560</v>
      </c>
      <c r="AC33" s="519"/>
      <c r="AD33" s="519"/>
      <c r="AE33" s="211">
        <v>100</v>
      </c>
      <c r="AF33" s="212"/>
      <c r="AG33" s="212"/>
      <c r="AH33" s="212"/>
      <c r="AI33" s="211">
        <v>100</v>
      </c>
      <c r="AJ33" s="212"/>
      <c r="AK33" s="212"/>
      <c r="AL33" s="212"/>
      <c r="AM33" s="211">
        <v>200</v>
      </c>
      <c r="AN33" s="212"/>
      <c r="AO33" s="212"/>
      <c r="AP33" s="212"/>
      <c r="AQ33" s="333">
        <v>200</v>
      </c>
      <c r="AR33" s="200"/>
      <c r="AS33" s="200"/>
      <c r="AT33" s="334"/>
      <c r="AU33" s="212" t="s">
        <v>627</v>
      </c>
      <c r="AV33" s="212"/>
      <c r="AW33" s="212"/>
      <c r="AX33" s="214"/>
    </row>
    <row r="34" spans="1:50" ht="23.25" customHeight="1" thickBot="1" x14ac:dyDescent="0.2">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f>AE32/AE33*100</f>
        <v>204.99999999999997</v>
      </c>
      <c r="AF34" s="212"/>
      <c r="AG34" s="212"/>
      <c r="AH34" s="212"/>
      <c r="AI34" s="211">
        <f>AI32/AI33*100</f>
        <v>340</v>
      </c>
      <c r="AJ34" s="212"/>
      <c r="AK34" s="212"/>
      <c r="AL34" s="212"/>
      <c r="AM34" s="211">
        <f>AM32/AM33*100</f>
        <v>127</v>
      </c>
      <c r="AN34" s="212"/>
      <c r="AO34" s="212"/>
      <c r="AP34" s="212"/>
      <c r="AQ34" s="333" t="s">
        <v>627</v>
      </c>
      <c r="AR34" s="200"/>
      <c r="AS34" s="200"/>
      <c r="AT34" s="334"/>
      <c r="AU34" s="212" t="s">
        <v>622</v>
      </c>
      <c r="AV34" s="212"/>
      <c r="AW34" s="212"/>
      <c r="AX34" s="214"/>
    </row>
    <row r="35" spans="1:50" ht="23.25" hidden="1"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488</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488</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488</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488</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489</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484</v>
      </c>
      <c r="X65" s="484"/>
      <c r="Y65" s="487"/>
      <c r="Z65" s="487"/>
      <c r="AA65" s="488"/>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495</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489</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527</v>
      </c>
      <c r="B78" s="329"/>
      <c r="C78" s="329"/>
      <c r="D78" s="329"/>
      <c r="E78" s="326" t="s">
        <v>462</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483</v>
      </c>
      <c r="AP79" s="272"/>
      <c r="AQ79" s="272"/>
      <c r="AR79" s="81" t="s">
        <v>481</v>
      </c>
      <c r="AS79" s="271"/>
      <c r="AT79" s="272"/>
      <c r="AU79" s="272"/>
      <c r="AV79" s="272"/>
      <c r="AW79" s="272"/>
      <c r="AX79" s="945"/>
    </row>
    <row r="80" spans="1:50" ht="18.75" hidden="1" customHeight="1" x14ac:dyDescent="0.15">
      <c r="A80" s="863" t="s">
        <v>266</v>
      </c>
      <c r="B80" s="520" t="s">
        <v>480</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545</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469</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469</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469</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490</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469</v>
      </c>
      <c r="AN100" s="536"/>
      <c r="AO100" s="536"/>
      <c r="AP100" s="537"/>
      <c r="AQ100" s="313" t="s">
        <v>491</v>
      </c>
      <c r="AR100" s="314"/>
      <c r="AS100" s="314"/>
      <c r="AT100" s="315"/>
      <c r="AU100" s="313" t="s">
        <v>537</v>
      </c>
      <c r="AV100" s="314"/>
      <c r="AW100" s="314"/>
      <c r="AX100" s="316"/>
    </row>
    <row r="101" spans="1:60" ht="23.25" customHeight="1" x14ac:dyDescent="0.15">
      <c r="A101" s="418"/>
      <c r="B101" s="419"/>
      <c r="C101" s="419"/>
      <c r="D101" s="419"/>
      <c r="E101" s="419"/>
      <c r="F101" s="420"/>
      <c r="G101" s="98" t="s">
        <v>559</v>
      </c>
      <c r="H101" s="98"/>
      <c r="I101" s="98"/>
      <c r="J101" s="98"/>
      <c r="K101" s="98"/>
      <c r="L101" s="98"/>
      <c r="M101" s="98"/>
      <c r="N101" s="98"/>
      <c r="O101" s="98"/>
      <c r="P101" s="98"/>
      <c r="Q101" s="98"/>
      <c r="R101" s="98"/>
      <c r="S101" s="98"/>
      <c r="T101" s="98"/>
      <c r="U101" s="98"/>
      <c r="V101" s="98"/>
      <c r="W101" s="98"/>
      <c r="X101" s="99"/>
      <c r="Y101" s="538" t="s">
        <v>55</v>
      </c>
      <c r="Z101" s="539"/>
      <c r="AA101" s="540"/>
      <c r="AB101" s="457" t="s">
        <v>561</v>
      </c>
      <c r="AC101" s="457"/>
      <c r="AD101" s="457"/>
      <c r="AE101" s="211">
        <v>118</v>
      </c>
      <c r="AF101" s="212"/>
      <c r="AG101" s="212"/>
      <c r="AH101" s="213"/>
      <c r="AI101" s="211">
        <v>118</v>
      </c>
      <c r="AJ101" s="212"/>
      <c r="AK101" s="212"/>
      <c r="AL101" s="213"/>
      <c r="AM101" s="211">
        <v>135</v>
      </c>
      <c r="AN101" s="212"/>
      <c r="AO101" s="212"/>
      <c r="AP101" s="213"/>
      <c r="AQ101" s="211" t="s">
        <v>562</v>
      </c>
      <c r="AR101" s="212"/>
      <c r="AS101" s="212"/>
      <c r="AT101" s="213"/>
      <c r="AU101" s="211" t="s">
        <v>622</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561</v>
      </c>
      <c r="AC102" s="457"/>
      <c r="AD102" s="457"/>
      <c r="AE102" s="414">
        <v>100</v>
      </c>
      <c r="AF102" s="414"/>
      <c r="AG102" s="414"/>
      <c r="AH102" s="414"/>
      <c r="AI102" s="414">
        <v>100</v>
      </c>
      <c r="AJ102" s="414"/>
      <c r="AK102" s="414"/>
      <c r="AL102" s="414"/>
      <c r="AM102" s="414">
        <v>100</v>
      </c>
      <c r="AN102" s="414"/>
      <c r="AO102" s="414"/>
      <c r="AP102" s="414"/>
      <c r="AQ102" s="266">
        <v>100</v>
      </c>
      <c r="AR102" s="267"/>
      <c r="AS102" s="267"/>
      <c r="AT102" s="312"/>
      <c r="AU102" s="266" t="s">
        <v>627</v>
      </c>
      <c r="AV102" s="267"/>
      <c r="AW102" s="267"/>
      <c r="AX102" s="312"/>
    </row>
    <row r="103" spans="1:60" ht="31.5" hidden="1" customHeight="1" x14ac:dyDescent="0.15">
      <c r="A103" s="415" t="s">
        <v>490</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469</v>
      </c>
      <c r="AN103" s="412"/>
      <c r="AO103" s="412"/>
      <c r="AP103" s="413"/>
      <c r="AQ103" s="277" t="s">
        <v>491</v>
      </c>
      <c r="AR103" s="278"/>
      <c r="AS103" s="278"/>
      <c r="AT103" s="317"/>
      <c r="AU103" s="277" t="s">
        <v>537</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490</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469</v>
      </c>
      <c r="AN106" s="412"/>
      <c r="AO106" s="412"/>
      <c r="AP106" s="413"/>
      <c r="AQ106" s="277" t="s">
        <v>491</v>
      </c>
      <c r="AR106" s="278"/>
      <c r="AS106" s="278"/>
      <c r="AT106" s="317"/>
      <c r="AU106" s="277" t="s">
        <v>537</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490</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469</v>
      </c>
      <c r="AN109" s="412"/>
      <c r="AO109" s="412"/>
      <c r="AP109" s="413"/>
      <c r="AQ109" s="277" t="s">
        <v>491</v>
      </c>
      <c r="AR109" s="278"/>
      <c r="AS109" s="278"/>
      <c r="AT109" s="317"/>
      <c r="AU109" s="277" t="s">
        <v>537</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490</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469</v>
      </c>
      <c r="AN112" s="412"/>
      <c r="AO112" s="412"/>
      <c r="AP112" s="413"/>
      <c r="AQ112" s="277" t="s">
        <v>491</v>
      </c>
      <c r="AR112" s="278"/>
      <c r="AS112" s="278"/>
      <c r="AT112" s="317"/>
      <c r="AU112" s="277" t="s">
        <v>537</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469</v>
      </c>
      <c r="AN115" s="412"/>
      <c r="AO115" s="412"/>
      <c r="AP115" s="413"/>
      <c r="AQ115" s="590" t="s">
        <v>538</v>
      </c>
      <c r="AR115" s="591"/>
      <c r="AS115" s="591"/>
      <c r="AT115" s="591"/>
      <c r="AU115" s="591"/>
      <c r="AV115" s="591"/>
      <c r="AW115" s="591"/>
      <c r="AX115" s="592"/>
    </row>
    <row r="116" spans="1:50" ht="23.25" customHeight="1" x14ac:dyDescent="0.15">
      <c r="A116" s="435"/>
      <c r="B116" s="436"/>
      <c r="C116" s="436"/>
      <c r="D116" s="436"/>
      <c r="E116" s="436"/>
      <c r="F116" s="437"/>
      <c r="G116" s="389" t="s">
        <v>563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564</v>
      </c>
      <c r="AC116" s="459"/>
      <c r="AD116" s="460"/>
      <c r="AE116" s="414">
        <v>2.5</v>
      </c>
      <c r="AF116" s="414"/>
      <c r="AG116" s="414"/>
      <c r="AH116" s="414"/>
      <c r="AI116" s="414">
        <v>1.9</v>
      </c>
      <c r="AJ116" s="414"/>
      <c r="AK116" s="414"/>
      <c r="AL116" s="414"/>
      <c r="AM116" s="414">
        <v>1.8</v>
      </c>
      <c r="AN116" s="414"/>
      <c r="AO116" s="414"/>
      <c r="AP116" s="414"/>
      <c r="AQ116" s="211">
        <v>2.7</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565</v>
      </c>
      <c r="AC117" s="469"/>
      <c r="AD117" s="470"/>
      <c r="AE117" s="547" t="s">
        <v>566</v>
      </c>
      <c r="AF117" s="547"/>
      <c r="AG117" s="547"/>
      <c r="AH117" s="547"/>
      <c r="AI117" s="547" t="s">
        <v>567</v>
      </c>
      <c r="AJ117" s="547"/>
      <c r="AK117" s="547"/>
      <c r="AL117" s="547"/>
      <c r="AM117" s="547" t="s">
        <v>629</v>
      </c>
      <c r="AN117" s="547"/>
      <c r="AO117" s="547"/>
      <c r="AP117" s="547"/>
      <c r="AQ117" s="547" t="s">
        <v>662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469</v>
      </c>
      <c r="AN118" s="412"/>
      <c r="AO118" s="412"/>
      <c r="AP118" s="413"/>
      <c r="AQ118" s="590" t="s">
        <v>538</v>
      </c>
      <c r="AR118" s="591"/>
      <c r="AS118" s="591"/>
      <c r="AT118" s="591"/>
      <c r="AU118" s="591"/>
      <c r="AV118" s="591"/>
      <c r="AW118" s="591"/>
      <c r="AX118" s="592"/>
    </row>
    <row r="119" spans="1:50" ht="23.25" hidden="1" customHeight="1" x14ac:dyDescent="0.15">
      <c r="A119" s="435"/>
      <c r="B119" s="436"/>
      <c r="C119" s="436"/>
      <c r="D119" s="436"/>
      <c r="E119" s="436"/>
      <c r="F119" s="437"/>
      <c r="G119" s="389" t="s">
        <v>500</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499</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469</v>
      </c>
      <c r="AN121" s="412"/>
      <c r="AO121" s="412"/>
      <c r="AP121" s="413"/>
      <c r="AQ121" s="590" t="s">
        <v>538</v>
      </c>
      <c r="AR121" s="591"/>
      <c r="AS121" s="591"/>
      <c r="AT121" s="591"/>
      <c r="AU121" s="591"/>
      <c r="AV121" s="591"/>
      <c r="AW121" s="591"/>
      <c r="AX121" s="592"/>
    </row>
    <row r="122" spans="1:50" ht="23.25" hidden="1" customHeight="1" x14ac:dyDescent="0.15">
      <c r="A122" s="435"/>
      <c r="B122" s="436"/>
      <c r="C122" s="436"/>
      <c r="D122" s="436"/>
      <c r="E122" s="436"/>
      <c r="F122" s="437"/>
      <c r="G122" s="389" t="s">
        <v>501</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502</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469</v>
      </c>
      <c r="AN124" s="412"/>
      <c r="AO124" s="412"/>
      <c r="AP124" s="413"/>
      <c r="AQ124" s="590" t="s">
        <v>538</v>
      </c>
      <c r="AR124" s="591"/>
      <c r="AS124" s="591"/>
      <c r="AT124" s="591"/>
      <c r="AU124" s="591"/>
      <c r="AV124" s="591"/>
      <c r="AW124" s="591"/>
      <c r="AX124" s="592"/>
    </row>
    <row r="125" spans="1:50" ht="23.25" hidden="1" customHeight="1" x14ac:dyDescent="0.15">
      <c r="A125" s="435"/>
      <c r="B125" s="436"/>
      <c r="C125" s="436"/>
      <c r="D125" s="436"/>
      <c r="E125" s="436"/>
      <c r="F125" s="437"/>
      <c r="G125" s="389" t="s">
        <v>501</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499</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469</v>
      </c>
      <c r="AN127" s="412"/>
      <c r="AO127" s="412"/>
      <c r="AP127" s="413"/>
      <c r="AQ127" s="590" t="s">
        <v>538</v>
      </c>
      <c r="AR127" s="591"/>
      <c r="AS127" s="591"/>
      <c r="AT127" s="591"/>
      <c r="AU127" s="591"/>
      <c r="AV127" s="591"/>
      <c r="AW127" s="591"/>
      <c r="AX127" s="592"/>
    </row>
    <row r="128" spans="1:50" ht="23.25" hidden="1" customHeight="1" x14ac:dyDescent="0.15">
      <c r="A128" s="435"/>
      <c r="B128" s="436"/>
      <c r="C128" s="436"/>
      <c r="D128" s="436"/>
      <c r="E128" s="436"/>
      <c r="F128" s="437"/>
      <c r="G128" s="389" t="s">
        <v>501</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499</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572</v>
      </c>
      <c r="H134" s="98"/>
      <c r="I134" s="98"/>
      <c r="J134" s="98"/>
      <c r="K134" s="98"/>
      <c r="L134" s="98"/>
      <c r="M134" s="98"/>
      <c r="N134" s="98"/>
      <c r="O134" s="98"/>
      <c r="P134" s="98"/>
      <c r="Q134" s="98"/>
      <c r="R134" s="98"/>
      <c r="S134" s="98"/>
      <c r="T134" s="98"/>
      <c r="U134" s="98"/>
      <c r="V134" s="98"/>
      <c r="W134" s="98"/>
      <c r="X134" s="99"/>
      <c r="Y134" s="194" t="s">
        <v>379</v>
      </c>
      <c r="Z134" s="195"/>
      <c r="AA134" s="196"/>
      <c r="AB134" s="197" t="s">
        <v>572</v>
      </c>
      <c r="AC134" s="198"/>
      <c r="AD134" s="198"/>
      <c r="AE134" s="199" t="s">
        <v>574</v>
      </c>
      <c r="AF134" s="200"/>
      <c r="AG134" s="200"/>
      <c r="AH134" s="200"/>
      <c r="AI134" s="199" t="s">
        <v>574</v>
      </c>
      <c r="AJ134" s="200"/>
      <c r="AK134" s="200"/>
      <c r="AL134" s="200"/>
      <c r="AM134" s="199" t="s">
        <v>574</v>
      </c>
      <c r="AN134" s="200"/>
      <c r="AO134" s="200"/>
      <c r="AP134" s="200"/>
      <c r="AQ134" s="199" t="s">
        <v>574</v>
      </c>
      <c r="AR134" s="200"/>
      <c r="AS134" s="200"/>
      <c r="AT134" s="200"/>
      <c r="AU134" s="199" t="s">
        <v>574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573</v>
      </c>
      <c r="AC135" s="206"/>
      <c r="AD135" s="206"/>
      <c r="AE135" s="199" t="s">
        <v>574</v>
      </c>
      <c r="AF135" s="200"/>
      <c r="AG135" s="200"/>
      <c r="AH135" s="200"/>
      <c r="AI135" s="199" t="s">
        <v>574</v>
      </c>
      <c r="AJ135" s="200"/>
      <c r="AK135" s="200"/>
      <c r="AL135" s="200"/>
      <c r="AM135" s="199" t="s">
        <v>574</v>
      </c>
      <c r="AN135" s="200"/>
      <c r="AO135" s="200"/>
      <c r="AP135" s="200"/>
      <c r="AQ135" s="199" t="s">
        <v>574</v>
      </c>
      <c r="AR135" s="200"/>
      <c r="AS135" s="200"/>
      <c r="AT135" s="200"/>
      <c r="AU135" s="199" t="s">
        <v>574</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575</v>
      </c>
      <c r="H154" s="98"/>
      <c r="I154" s="98"/>
      <c r="J154" s="98"/>
      <c r="K154" s="98"/>
      <c r="L154" s="98"/>
      <c r="M154" s="98"/>
      <c r="N154" s="98"/>
      <c r="O154" s="98"/>
      <c r="P154" s="99"/>
      <c r="Q154" s="118" t="s">
        <v>576</v>
      </c>
      <c r="R154" s="98"/>
      <c r="S154" s="98"/>
      <c r="T154" s="98"/>
      <c r="U154" s="98"/>
      <c r="V154" s="98"/>
      <c r="W154" s="98"/>
      <c r="X154" s="98"/>
      <c r="Y154" s="98"/>
      <c r="Z154" s="98"/>
      <c r="AA154" s="286"/>
      <c r="AB154" s="134" t="s">
        <v>577</v>
      </c>
      <c r="AC154" s="135"/>
      <c r="AD154" s="135"/>
      <c r="AE154" s="140" t="s">
        <v>577</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577</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9.75" customHeight="1" x14ac:dyDescent="0.15">
      <c r="A188" s="182"/>
      <c r="B188" s="179"/>
      <c r="C188" s="173"/>
      <c r="D188" s="179"/>
      <c r="E188" s="118" t="s">
        <v>578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9.2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thickBo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469</v>
      </c>
      <c r="AJ431" s="210"/>
      <c r="AK431" s="210"/>
      <c r="AL431" s="152"/>
      <c r="AM431" s="210" t="s">
        <v>532</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469</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469</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469</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469</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469</v>
      </c>
      <c r="AJ456" s="210"/>
      <c r="AK456" s="210"/>
      <c r="AL456" s="152"/>
      <c r="AM456" s="210" t="s">
        <v>532</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469</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469</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469</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469</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469</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469</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469</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469</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469</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469</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469</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469</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469</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469</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469</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469</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469</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469</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469</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469</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469</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469</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469</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469</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469</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469</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469</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469</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469</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469</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469</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469</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469</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469</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469</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469</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469</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469</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469</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469</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469</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469</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469</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469</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3.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1.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549</v>
      </c>
      <c r="AE702" s="339"/>
      <c r="AF702" s="339"/>
      <c r="AG702" s="381" t="s">
        <v>592</v>
      </c>
      <c r="AH702" s="382"/>
      <c r="AI702" s="382"/>
      <c r="AJ702" s="382"/>
      <c r="AK702" s="382"/>
      <c r="AL702" s="382"/>
      <c r="AM702" s="382"/>
      <c r="AN702" s="382"/>
      <c r="AO702" s="382"/>
      <c r="AP702" s="382"/>
      <c r="AQ702" s="382"/>
      <c r="AR702" s="382"/>
      <c r="AS702" s="382"/>
      <c r="AT702" s="382"/>
      <c r="AU702" s="382"/>
      <c r="AV702" s="382"/>
      <c r="AW702" s="382"/>
      <c r="AX702" s="383"/>
    </row>
    <row r="703" spans="1:50" ht="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549</v>
      </c>
      <c r="AE703" s="322"/>
      <c r="AF703" s="322"/>
      <c r="AG703" s="94" t="s">
        <v>593</v>
      </c>
      <c r="AH703" s="95"/>
      <c r="AI703" s="95"/>
      <c r="AJ703" s="95"/>
      <c r="AK703" s="95"/>
      <c r="AL703" s="95"/>
      <c r="AM703" s="95"/>
      <c r="AN703" s="95"/>
      <c r="AO703" s="95"/>
      <c r="AP703" s="95"/>
      <c r="AQ703" s="95"/>
      <c r="AR703" s="95"/>
      <c r="AS703" s="95"/>
      <c r="AT703" s="95"/>
      <c r="AU703" s="95"/>
      <c r="AV703" s="95"/>
      <c r="AW703" s="95"/>
      <c r="AX703" s="96"/>
    </row>
    <row r="704" spans="1:50" ht="5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549</v>
      </c>
      <c r="AE704" s="782"/>
      <c r="AF704" s="782"/>
      <c r="AG704" s="160" t="s">
        <v>594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549</v>
      </c>
      <c r="AE705" s="714"/>
      <c r="AF705" s="714"/>
      <c r="AG705" s="118" t="s">
        <v>595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525</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579</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579</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580</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60"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549</v>
      </c>
      <c r="AE709" s="322"/>
      <c r="AF709" s="322"/>
      <c r="AG709" s="94" t="s">
        <v>596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580</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54.7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549</v>
      </c>
      <c r="AE711" s="322"/>
      <c r="AF711" s="322"/>
      <c r="AG711" s="94" t="s">
        <v>597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485</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580</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486</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580</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54.75" customHeight="1" x14ac:dyDescent="0.15">
      <c r="A714" s="644"/>
      <c r="B714" s="645"/>
      <c r="C714" s="646" t="s">
        <v>458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549</v>
      </c>
      <c r="AE714" s="807"/>
      <c r="AF714" s="808"/>
      <c r="AG714" s="735" t="s">
        <v>602</v>
      </c>
      <c r="AH714" s="736"/>
      <c r="AI714" s="736"/>
      <c r="AJ714" s="736"/>
      <c r="AK714" s="736"/>
      <c r="AL714" s="736"/>
      <c r="AM714" s="736"/>
      <c r="AN714" s="736"/>
      <c r="AO714" s="736"/>
      <c r="AP714" s="736"/>
      <c r="AQ714" s="736"/>
      <c r="AR714" s="736"/>
      <c r="AS714" s="736"/>
      <c r="AT714" s="736"/>
      <c r="AU714" s="736"/>
      <c r="AV714" s="736"/>
      <c r="AW714" s="736"/>
      <c r="AX714" s="737"/>
    </row>
    <row r="715" spans="1:50" ht="51.75" customHeight="1" x14ac:dyDescent="0.15">
      <c r="A715" s="639" t="s">
        <v>40</v>
      </c>
      <c r="B715" s="783"/>
      <c r="C715" s="784" t="s">
        <v>459</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549</v>
      </c>
      <c r="AE715" s="604"/>
      <c r="AF715" s="655"/>
      <c r="AG715" s="741" t="s">
        <v>601</v>
      </c>
      <c r="AH715" s="742"/>
      <c r="AI715" s="742"/>
      <c r="AJ715" s="742"/>
      <c r="AK715" s="742"/>
      <c r="AL715" s="742"/>
      <c r="AM715" s="742"/>
      <c r="AN715" s="742"/>
      <c r="AO715" s="742"/>
      <c r="AP715" s="742"/>
      <c r="AQ715" s="742"/>
      <c r="AR715" s="742"/>
      <c r="AS715" s="742"/>
      <c r="AT715" s="742"/>
      <c r="AU715" s="742"/>
      <c r="AV715" s="742"/>
      <c r="AW715" s="742"/>
      <c r="AX715" s="743"/>
    </row>
    <row r="716" spans="1:50" ht="85.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549</v>
      </c>
      <c r="AE716" s="626"/>
      <c r="AF716" s="626"/>
      <c r="AG716" s="94" t="s">
        <v>600</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549</v>
      </c>
      <c r="AE717" s="322"/>
      <c r="AF717" s="322"/>
      <c r="AG717" s="94" t="s">
        <v>599</v>
      </c>
      <c r="AH717" s="95"/>
      <c r="AI717" s="95"/>
      <c r="AJ717" s="95"/>
      <c r="AK717" s="95"/>
      <c r="AL717" s="95"/>
      <c r="AM717" s="95"/>
      <c r="AN717" s="95"/>
      <c r="AO717" s="95"/>
      <c r="AP717" s="95"/>
      <c r="AQ717" s="95"/>
      <c r="AR717" s="95"/>
      <c r="AS717" s="95"/>
      <c r="AT717" s="95"/>
      <c r="AU717" s="95"/>
      <c r="AV717" s="95"/>
      <c r="AW717" s="95"/>
      <c r="AX717" s="96"/>
    </row>
    <row r="718" spans="1:50" ht="53.2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549</v>
      </c>
      <c r="AE718" s="322"/>
      <c r="AF718" s="322"/>
      <c r="AG718" s="120" t="s">
        <v>598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581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582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c r="F737" s="986"/>
      <c r="G737" s="986"/>
      <c r="H737" s="986"/>
      <c r="I737" s="986"/>
      <c r="J737" s="986"/>
      <c r="K737" s="986"/>
      <c r="L737" s="986"/>
      <c r="M737" s="986"/>
      <c r="N737" s="358" t="s">
        <v>358</v>
      </c>
      <c r="O737" s="358"/>
      <c r="P737" s="358"/>
      <c r="Q737" s="358"/>
      <c r="R737" s="986"/>
      <c r="S737" s="986"/>
      <c r="T737" s="986"/>
      <c r="U737" s="986"/>
      <c r="V737" s="986"/>
      <c r="W737" s="986"/>
      <c r="X737" s="986"/>
      <c r="Y737" s="986"/>
      <c r="Z737" s="986"/>
      <c r="AA737" s="358" t="s">
        <v>359</v>
      </c>
      <c r="AB737" s="358"/>
      <c r="AC737" s="358"/>
      <c r="AD737" s="358"/>
      <c r="AE737" s="986"/>
      <c r="AF737" s="986"/>
      <c r="AG737" s="986"/>
      <c r="AH737" s="986"/>
      <c r="AI737" s="986"/>
      <c r="AJ737" s="986"/>
      <c r="AK737" s="986"/>
      <c r="AL737" s="986"/>
      <c r="AM737" s="986"/>
      <c r="AN737" s="358" t="s">
        <v>360</v>
      </c>
      <c r="AO737" s="358"/>
      <c r="AP737" s="358"/>
      <c r="AQ737" s="358"/>
      <c r="AR737" s="987"/>
      <c r="AS737" s="988"/>
      <c r="AT737" s="988"/>
      <c r="AU737" s="988"/>
      <c r="AV737" s="988"/>
      <c r="AW737" s="988"/>
      <c r="AX737" s="989"/>
      <c r="AY737" s="89"/>
      <c r="AZ737" s="89"/>
    </row>
    <row r="738" spans="1:52" ht="24.75" customHeight="1" x14ac:dyDescent="0.15">
      <c r="A738" s="990" t="s">
        <v>361</v>
      </c>
      <c r="B738" s="203"/>
      <c r="C738" s="203"/>
      <c r="D738" s="204"/>
      <c r="E738" s="986" t="s">
        <v>583</v>
      </c>
      <c r="F738" s="986"/>
      <c r="G738" s="986"/>
      <c r="H738" s="986"/>
      <c r="I738" s="986"/>
      <c r="J738" s="986"/>
      <c r="K738" s="986"/>
      <c r="L738" s="986"/>
      <c r="M738" s="986"/>
      <c r="N738" s="358" t="s">
        <v>362</v>
      </c>
      <c r="O738" s="358"/>
      <c r="P738" s="358"/>
      <c r="Q738" s="358"/>
      <c r="R738" s="986" t="s">
        <v>584</v>
      </c>
      <c r="S738" s="986"/>
      <c r="T738" s="986"/>
      <c r="U738" s="986"/>
      <c r="V738" s="986"/>
      <c r="W738" s="986"/>
      <c r="X738" s="986"/>
      <c r="Y738" s="986"/>
      <c r="Z738" s="986"/>
      <c r="AA738" s="358" t="s">
        <v>479</v>
      </c>
      <c r="AB738" s="358"/>
      <c r="AC738" s="358"/>
      <c r="AD738" s="358"/>
      <c r="AE738" s="986" t="s">
        <v>663</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539</v>
      </c>
      <c r="B739" s="995"/>
      <c r="C739" s="995"/>
      <c r="D739" s="996"/>
      <c r="E739" s="997" t="s">
        <v>546</v>
      </c>
      <c r="F739" s="998"/>
      <c r="G739" s="998"/>
      <c r="H739" s="91" t="str">
        <f>IF(E739="", "", "(")</f>
        <v>(</v>
      </c>
      <c r="I739" s="981"/>
      <c r="J739" s="981"/>
      <c r="K739" s="91" t="str">
        <f>IF(OR(I739="　", I739=""), "", "-")</f>
        <v/>
      </c>
      <c r="L739" s="982">
        <v>94</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528</v>
      </c>
      <c r="B740" s="614"/>
      <c r="C740" s="614"/>
      <c r="D740" s="614"/>
      <c r="E740" s="614"/>
      <c r="F740" s="615"/>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530</v>
      </c>
      <c r="B779" s="628"/>
      <c r="C779" s="628"/>
      <c r="D779" s="628"/>
      <c r="E779" s="628"/>
      <c r="F779" s="629"/>
      <c r="G779" s="594" t="s">
        <v>631</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632</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585</v>
      </c>
      <c r="H781" s="670"/>
      <c r="I781" s="670"/>
      <c r="J781" s="670"/>
      <c r="K781" s="671"/>
      <c r="L781" s="663" t="s">
        <v>586</v>
      </c>
      <c r="M781" s="664"/>
      <c r="N781" s="664"/>
      <c r="O781" s="664"/>
      <c r="P781" s="664"/>
      <c r="Q781" s="664"/>
      <c r="R781" s="664"/>
      <c r="S781" s="664"/>
      <c r="T781" s="664"/>
      <c r="U781" s="664"/>
      <c r="V781" s="664"/>
      <c r="W781" s="664"/>
      <c r="X781" s="665"/>
      <c r="Y781" s="384">
        <v>175</v>
      </c>
      <c r="Z781" s="385"/>
      <c r="AA781" s="385"/>
      <c r="AB781" s="804"/>
      <c r="AC781" s="669" t="s">
        <v>587</v>
      </c>
      <c r="AD781" s="670"/>
      <c r="AE781" s="670"/>
      <c r="AF781" s="670"/>
      <c r="AG781" s="671"/>
      <c r="AH781" s="663" t="s">
        <v>657</v>
      </c>
      <c r="AI781" s="664"/>
      <c r="AJ781" s="664"/>
      <c r="AK781" s="664"/>
      <c r="AL781" s="664"/>
      <c r="AM781" s="664"/>
      <c r="AN781" s="664"/>
      <c r="AO781" s="664"/>
      <c r="AP781" s="664"/>
      <c r="AQ781" s="664"/>
      <c r="AR781" s="664"/>
      <c r="AS781" s="664"/>
      <c r="AT781" s="665"/>
      <c r="AU781" s="384">
        <v>0.6</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175</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0.6</v>
      </c>
      <c r="AV791" s="831"/>
      <c r="AW791" s="831"/>
      <c r="AX791" s="833"/>
    </row>
    <row r="792" spans="1:50" ht="24.75" customHeight="1" x14ac:dyDescent="0.15">
      <c r="A792" s="630"/>
      <c r="B792" s="631"/>
      <c r="C792" s="631"/>
      <c r="D792" s="631"/>
      <c r="E792" s="631"/>
      <c r="F792" s="632"/>
      <c r="G792" s="594" t="s">
        <v>633</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634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588</v>
      </c>
      <c r="H794" s="670"/>
      <c r="I794" s="670"/>
      <c r="J794" s="670"/>
      <c r="K794" s="671"/>
      <c r="L794" s="663" t="s">
        <v>603</v>
      </c>
      <c r="M794" s="664"/>
      <c r="N794" s="664"/>
      <c r="O794" s="664"/>
      <c r="P794" s="664"/>
      <c r="Q794" s="664"/>
      <c r="R794" s="664"/>
      <c r="S794" s="664"/>
      <c r="T794" s="664"/>
      <c r="U794" s="664"/>
      <c r="V794" s="664"/>
      <c r="W794" s="664"/>
      <c r="X794" s="665"/>
      <c r="Y794" s="384">
        <v>2</v>
      </c>
      <c r="Z794" s="385"/>
      <c r="AA794" s="385"/>
      <c r="AB794" s="804"/>
      <c r="AC794" s="669" t="s">
        <v>589</v>
      </c>
      <c r="AD794" s="670"/>
      <c r="AE794" s="670"/>
      <c r="AF794" s="670"/>
      <c r="AG794" s="671"/>
      <c r="AH794" s="663" t="s">
        <v>630</v>
      </c>
      <c r="AI794" s="664"/>
      <c r="AJ794" s="664"/>
      <c r="AK794" s="664"/>
      <c r="AL794" s="664"/>
      <c r="AM794" s="664"/>
      <c r="AN794" s="664"/>
      <c r="AO794" s="664"/>
      <c r="AP794" s="664"/>
      <c r="AQ794" s="664"/>
      <c r="AR794" s="664"/>
      <c r="AS794" s="664"/>
      <c r="AT794" s="665"/>
      <c r="AU794" s="384">
        <v>1</v>
      </c>
      <c r="AV794" s="385"/>
      <c r="AW794" s="385"/>
      <c r="AX794" s="386"/>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2</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1</v>
      </c>
      <c r="AV804" s="831"/>
      <c r="AW804" s="831"/>
      <c r="AX804" s="833"/>
    </row>
    <row r="805" spans="1:50" ht="24.75" customHeight="1" x14ac:dyDescent="0.15">
      <c r="A805" s="630"/>
      <c r="B805" s="631"/>
      <c r="C805" s="631"/>
      <c r="D805" s="631"/>
      <c r="E805" s="631"/>
      <c r="F805" s="632"/>
      <c r="G805" s="594" t="s">
        <v>635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454</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t="s">
        <v>590</v>
      </c>
      <c r="H807" s="670"/>
      <c r="I807" s="670"/>
      <c r="J807" s="670"/>
      <c r="K807" s="671"/>
      <c r="L807" s="663" t="s">
        <v>591</v>
      </c>
      <c r="M807" s="664"/>
      <c r="N807" s="664"/>
      <c r="O807" s="664"/>
      <c r="P807" s="664"/>
      <c r="Q807" s="664"/>
      <c r="R807" s="664"/>
      <c r="S807" s="664"/>
      <c r="T807" s="664"/>
      <c r="U807" s="664"/>
      <c r="V807" s="664"/>
      <c r="W807" s="664"/>
      <c r="X807" s="665"/>
      <c r="Y807" s="384">
        <v>3</v>
      </c>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3</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483</v>
      </c>
      <c r="AM831" s="274"/>
      <c r="AN831" s="274"/>
      <c r="AO831" s="82" t="s">
        <v>481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476</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604</v>
      </c>
      <c r="D837" s="340"/>
      <c r="E837" s="340"/>
      <c r="F837" s="340"/>
      <c r="G837" s="340"/>
      <c r="H837" s="340"/>
      <c r="I837" s="340"/>
      <c r="J837" s="341">
        <v>8010005002644</v>
      </c>
      <c r="K837" s="342"/>
      <c r="L837" s="342"/>
      <c r="M837" s="342"/>
      <c r="N837" s="342"/>
      <c r="O837" s="342"/>
      <c r="P837" s="355" t="s">
        <v>605</v>
      </c>
      <c r="Q837" s="343"/>
      <c r="R837" s="343"/>
      <c r="S837" s="343"/>
      <c r="T837" s="343"/>
      <c r="U837" s="343"/>
      <c r="V837" s="343"/>
      <c r="W837" s="343"/>
      <c r="X837" s="343"/>
      <c r="Y837" s="344">
        <v>175</v>
      </c>
      <c r="Z837" s="345"/>
      <c r="AA837" s="345"/>
      <c r="AB837" s="346"/>
      <c r="AC837" s="356" t="s">
        <v>520</v>
      </c>
      <c r="AD837" s="364"/>
      <c r="AE837" s="364"/>
      <c r="AF837" s="364"/>
      <c r="AG837" s="364"/>
      <c r="AH837" s="365">
        <v>3</v>
      </c>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2">
        <v>2</v>
      </c>
      <c r="B838" s="372">
        <v>1</v>
      </c>
      <c r="C838" s="354" t="s">
        <v>618</v>
      </c>
      <c r="D838" s="340"/>
      <c r="E838" s="340"/>
      <c r="F838" s="340"/>
      <c r="G838" s="340"/>
      <c r="H838" s="340"/>
      <c r="I838" s="340"/>
      <c r="J838" s="341">
        <v>7010005016604</v>
      </c>
      <c r="K838" s="342"/>
      <c r="L838" s="342"/>
      <c r="M838" s="342"/>
      <c r="N838" s="342"/>
      <c r="O838" s="342"/>
      <c r="P838" s="355" t="s">
        <v>605</v>
      </c>
      <c r="Q838" s="343"/>
      <c r="R838" s="343"/>
      <c r="S838" s="343"/>
      <c r="T838" s="343"/>
      <c r="U838" s="343"/>
      <c r="V838" s="343"/>
      <c r="W838" s="343"/>
      <c r="X838" s="343"/>
      <c r="Y838" s="344">
        <v>44</v>
      </c>
      <c r="Z838" s="345"/>
      <c r="AA838" s="345"/>
      <c r="AB838" s="346"/>
      <c r="AC838" s="356" t="s">
        <v>520</v>
      </c>
      <c r="AD838" s="356"/>
      <c r="AE838" s="356"/>
      <c r="AF838" s="356"/>
      <c r="AG838" s="356"/>
      <c r="AH838" s="365">
        <v>4</v>
      </c>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2">
        <v>3</v>
      </c>
      <c r="B839" s="372">
        <v>1</v>
      </c>
      <c r="C839" s="354" t="s">
        <v>606</v>
      </c>
      <c r="D839" s="340"/>
      <c r="E839" s="340"/>
      <c r="F839" s="340"/>
      <c r="G839" s="340"/>
      <c r="H839" s="340"/>
      <c r="I839" s="340"/>
      <c r="J839" s="341">
        <v>4010001067802</v>
      </c>
      <c r="K839" s="342"/>
      <c r="L839" s="342"/>
      <c r="M839" s="342"/>
      <c r="N839" s="342"/>
      <c r="O839" s="342"/>
      <c r="P839" s="355" t="s">
        <v>619</v>
      </c>
      <c r="Q839" s="343"/>
      <c r="R839" s="343"/>
      <c r="S839" s="343"/>
      <c r="T839" s="343"/>
      <c r="U839" s="343"/>
      <c r="V839" s="343"/>
      <c r="W839" s="343"/>
      <c r="X839" s="343"/>
      <c r="Y839" s="344">
        <v>8</v>
      </c>
      <c r="Z839" s="345"/>
      <c r="AA839" s="345"/>
      <c r="AB839" s="346"/>
      <c r="AC839" s="356" t="s">
        <v>520</v>
      </c>
      <c r="AD839" s="356"/>
      <c r="AE839" s="356"/>
      <c r="AF839" s="356"/>
      <c r="AG839" s="356"/>
      <c r="AH839" s="348">
        <v>1</v>
      </c>
      <c r="AI839" s="349"/>
      <c r="AJ839" s="349"/>
      <c r="AK839" s="349"/>
      <c r="AL839" s="350"/>
      <c r="AM839" s="351"/>
      <c r="AN839" s="351"/>
      <c r="AO839" s="352"/>
      <c r="AP839" s="353"/>
      <c r="AQ839" s="353"/>
      <c r="AR839" s="353"/>
      <c r="AS839" s="353"/>
      <c r="AT839" s="353"/>
      <c r="AU839" s="353"/>
      <c r="AV839" s="353"/>
      <c r="AW839" s="353"/>
      <c r="AX839" s="353"/>
    </row>
    <row r="840" spans="1:50" ht="30" customHeight="1" x14ac:dyDescent="0.15">
      <c r="A840" s="372">
        <v>4</v>
      </c>
      <c r="B840" s="372">
        <v>1</v>
      </c>
      <c r="C840" s="354" t="s">
        <v>607</v>
      </c>
      <c r="D840" s="340"/>
      <c r="E840" s="340"/>
      <c r="F840" s="340"/>
      <c r="G840" s="340"/>
      <c r="H840" s="340"/>
      <c r="I840" s="340"/>
      <c r="J840" s="341">
        <v>6010405009456</v>
      </c>
      <c r="K840" s="342"/>
      <c r="L840" s="342"/>
      <c r="M840" s="342"/>
      <c r="N840" s="342"/>
      <c r="O840" s="342"/>
      <c r="P840" s="355" t="s">
        <v>620</v>
      </c>
      <c r="Q840" s="343"/>
      <c r="R840" s="343"/>
      <c r="S840" s="343"/>
      <c r="T840" s="343"/>
      <c r="U840" s="343"/>
      <c r="V840" s="343"/>
      <c r="W840" s="343"/>
      <c r="X840" s="343"/>
      <c r="Y840" s="344">
        <v>3</v>
      </c>
      <c r="Z840" s="345"/>
      <c r="AA840" s="345"/>
      <c r="AB840" s="346"/>
      <c r="AC840" s="356" t="s">
        <v>520</v>
      </c>
      <c r="AD840" s="356"/>
      <c r="AE840" s="356"/>
      <c r="AF840" s="356"/>
      <c r="AG840" s="356"/>
      <c r="AH840" s="348">
        <v>1</v>
      </c>
      <c r="AI840" s="349"/>
      <c r="AJ840" s="349"/>
      <c r="AK840" s="349"/>
      <c r="AL840" s="350"/>
      <c r="AM840" s="351"/>
      <c r="AN840" s="351"/>
      <c r="AO840" s="352"/>
      <c r="AP840" s="353"/>
      <c r="AQ840" s="353"/>
      <c r="AR840" s="353"/>
      <c r="AS840" s="353"/>
      <c r="AT840" s="353"/>
      <c r="AU840" s="353"/>
      <c r="AV840" s="353"/>
      <c r="AW840" s="353"/>
      <c r="AX840" s="353"/>
    </row>
    <row r="841" spans="1:50" ht="30" customHeight="1" x14ac:dyDescent="0.15">
      <c r="A841" s="372">
        <v>5</v>
      </c>
      <c r="B841" s="372">
        <v>1</v>
      </c>
      <c r="C841" s="354" t="s">
        <v>636</v>
      </c>
      <c r="D841" s="340"/>
      <c r="E841" s="340"/>
      <c r="F841" s="340"/>
      <c r="G841" s="340"/>
      <c r="H841" s="340"/>
      <c r="I841" s="340"/>
      <c r="J841" s="341">
        <v>7010401000368</v>
      </c>
      <c r="K841" s="342"/>
      <c r="L841" s="342"/>
      <c r="M841" s="342"/>
      <c r="N841" s="342"/>
      <c r="O841" s="342"/>
      <c r="P841" s="355" t="s">
        <v>605</v>
      </c>
      <c r="Q841" s="343"/>
      <c r="R841" s="343"/>
      <c r="S841" s="343"/>
      <c r="T841" s="343"/>
      <c r="U841" s="343"/>
      <c r="V841" s="343"/>
      <c r="W841" s="343"/>
      <c r="X841" s="343"/>
      <c r="Y841" s="344">
        <v>1</v>
      </c>
      <c r="Z841" s="345"/>
      <c r="AA841" s="345"/>
      <c r="AB841" s="346"/>
      <c r="AC841" s="347" t="s">
        <v>522</v>
      </c>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x14ac:dyDescent="0.15">
      <c r="A842" s="372">
        <v>6</v>
      </c>
      <c r="B842" s="372">
        <v>1</v>
      </c>
      <c r="C842" s="354" t="s">
        <v>637</v>
      </c>
      <c r="D842" s="340"/>
      <c r="E842" s="340"/>
      <c r="F842" s="340"/>
      <c r="G842" s="340"/>
      <c r="H842" s="340"/>
      <c r="I842" s="340"/>
      <c r="J842" s="341">
        <v>2020001043507</v>
      </c>
      <c r="K842" s="342"/>
      <c r="L842" s="342"/>
      <c r="M842" s="342"/>
      <c r="N842" s="342"/>
      <c r="O842" s="342"/>
      <c r="P842" s="355" t="s">
        <v>661</v>
      </c>
      <c r="Q842" s="343"/>
      <c r="R842" s="343"/>
      <c r="S842" s="343"/>
      <c r="T842" s="343"/>
      <c r="U842" s="343"/>
      <c r="V842" s="343"/>
      <c r="W842" s="343"/>
      <c r="X842" s="343"/>
      <c r="Y842" s="344">
        <v>1</v>
      </c>
      <c r="Z842" s="345"/>
      <c r="AA842" s="345"/>
      <c r="AB842" s="346"/>
      <c r="AC842" s="347" t="s">
        <v>522</v>
      </c>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customHeight="1" x14ac:dyDescent="0.15">
      <c r="A843" s="372">
        <v>7</v>
      </c>
      <c r="B843" s="372">
        <v>1</v>
      </c>
      <c r="C843" s="354"/>
      <c r="D843" s="340"/>
      <c r="E843" s="340"/>
      <c r="F843" s="340"/>
      <c r="G843" s="340"/>
      <c r="H843" s="340"/>
      <c r="I843" s="340"/>
      <c r="J843" s="341"/>
      <c r="K843" s="342"/>
      <c r="L843" s="342"/>
      <c r="M843" s="342"/>
      <c r="N843" s="342"/>
      <c r="O843" s="342"/>
      <c r="P843" s="355"/>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476</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608</v>
      </c>
      <c r="D870" s="340"/>
      <c r="E870" s="340"/>
      <c r="F870" s="340"/>
      <c r="G870" s="340"/>
      <c r="H870" s="340"/>
      <c r="I870" s="340"/>
      <c r="J870" s="341" t="s">
        <v>627</v>
      </c>
      <c r="K870" s="342"/>
      <c r="L870" s="342"/>
      <c r="M870" s="342"/>
      <c r="N870" s="342"/>
      <c r="O870" s="342"/>
      <c r="P870" s="355" t="s">
        <v>657</v>
      </c>
      <c r="Q870" s="343"/>
      <c r="R870" s="343"/>
      <c r="S870" s="343"/>
      <c r="T870" s="343"/>
      <c r="U870" s="343"/>
      <c r="V870" s="343"/>
      <c r="W870" s="343"/>
      <c r="X870" s="343"/>
      <c r="Y870" s="344">
        <v>0.6</v>
      </c>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x14ac:dyDescent="0.15">
      <c r="A871" s="372">
        <v>2</v>
      </c>
      <c r="B871" s="372">
        <v>1</v>
      </c>
      <c r="C871" s="354" t="s">
        <v>609</v>
      </c>
      <c r="D871" s="340"/>
      <c r="E871" s="340"/>
      <c r="F871" s="340"/>
      <c r="G871" s="340"/>
      <c r="H871" s="340"/>
      <c r="I871" s="340"/>
      <c r="J871" s="341" t="s">
        <v>638</v>
      </c>
      <c r="K871" s="342"/>
      <c r="L871" s="342"/>
      <c r="M871" s="342"/>
      <c r="N871" s="342"/>
      <c r="O871" s="342"/>
      <c r="P871" s="343" t="s">
        <v>641</v>
      </c>
      <c r="Q871" s="343"/>
      <c r="R871" s="343"/>
      <c r="S871" s="343"/>
      <c r="T871" s="343"/>
      <c r="U871" s="343"/>
      <c r="V871" s="343"/>
      <c r="W871" s="343"/>
      <c r="X871" s="343"/>
      <c r="Y871" s="344">
        <v>0.2</v>
      </c>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customHeight="1" x14ac:dyDescent="0.15">
      <c r="A872" s="372">
        <v>3</v>
      </c>
      <c r="B872" s="372">
        <v>1</v>
      </c>
      <c r="C872" s="354" t="s">
        <v>610</v>
      </c>
      <c r="D872" s="340"/>
      <c r="E872" s="340"/>
      <c r="F872" s="340"/>
      <c r="G872" s="340"/>
      <c r="H872" s="340"/>
      <c r="I872" s="340"/>
      <c r="J872" s="341" t="s">
        <v>638</v>
      </c>
      <c r="K872" s="342"/>
      <c r="L872" s="342"/>
      <c r="M872" s="342"/>
      <c r="N872" s="342"/>
      <c r="O872" s="342"/>
      <c r="P872" s="343" t="s">
        <v>641</v>
      </c>
      <c r="Q872" s="343"/>
      <c r="R872" s="343"/>
      <c r="S872" s="343"/>
      <c r="T872" s="343"/>
      <c r="U872" s="343"/>
      <c r="V872" s="343"/>
      <c r="W872" s="343"/>
      <c r="X872" s="343"/>
      <c r="Y872" s="344">
        <v>0.1</v>
      </c>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customHeight="1" x14ac:dyDescent="0.15">
      <c r="A873" s="372">
        <v>4</v>
      </c>
      <c r="B873" s="372">
        <v>1</v>
      </c>
      <c r="C873" s="354" t="s">
        <v>611</v>
      </c>
      <c r="D873" s="340"/>
      <c r="E873" s="340"/>
      <c r="F873" s="340"/>
      <c r="G873" s="340"/>
      <c r="H873" s="340"/>
      <c r="I873" s="340"/>
      <c r="J873" s="341" t="s">
        <v>624</v>
      </c>
      <c r="K873" s="342"/>
      <c r="L873" s="342"/>
      <c r="M873" s="342"/>
      <c r="N873" s="342"/>
      <c r="O873" s="342"/>
      <c r="P873" s="343" t="s">
        <v>641</v>
      </c>
      <c r="Q873" s="343"/>
      <c r="R873" s="343"/>
      <c r="S873" s="343"/>
      <c r="T873" s="343"/>
      <c r="U873" s="343"/>
      <c r="V873" s="343"/>
      <c r="W873" s="343"/>
      <c r="X873" s="343"/>
      <c r="Y873" s="344">
        <v>0.06</v>
      </c>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customHeight="1" x14ac:dyDescent="0.15">
      <c r="A874" s="372">
        <v>5</v>
      </c>
      <c r="B874" s="372">
        <v>1</v>
      </c>
      <c r="C874" s="354" t="s">
        <v>612</v>
      </c>
      <c r="D874" s="340"/>
      <c r="E874" s="340"/>
      <c r="F874" s="340"/>
      <c r="G874" s="340"/>
      <c r="H874" s="340"/>
      <c r="I874" s="340"/>
      <c r="J874" s="341" t="s">
        <v>638</v>
      </c>
      <c r="K874" s="342"/>
      <c r="L874" s="342"/>
      <c r="M874" s="342"/>
      <c r="N874" s="342"/>
      <c r="O874" s="342"/>
      <c r="P874" s="343" t="s">
        <v>641</v>
      </c>
      <c r="Q874" s="343"/>
      <c r="R874" s="343"/>
      <c r="S874" s="343"/>
      <c r="T874" s="343"/>
      <c r="U874" s="343"/>
      <c r="V874" s="343"/>
      <c r="W874" s="343"/>
      <c r="X874" s="343"/>
      <c r="Y874" s="344">
        <v>0.04</v>
      </c>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customHeight="1" x14ac:dyDescent="0.15">
      <c r="A875" s="372">
        <v>6</v>
      </c>
      <c r="B875" s="372">
        <v>1</v>
      </c>
      <c r="C875" s="354" t="s">
        <v>639</v>
      </c>
      <c r="D875" s="340"/>
      <c r="E875" s="340"/>
      <c r="F875" s="340"/>
      <c r="G875" s="340"/>
      <c r="H875" s="340"/>
      <c r="I875" s="340"/>
      <c r="J875" s="341" t="s">
        <v>638</v>
      </c>
      <c r="K875" s="342"/>
      <c r="L875" s="342"/>
      <c r="M875" s="342"/>
      <c r="N875" s="342"/>
      <c r="O875" s="342"/>
      <c r="P875" s="343" t="s">
        <v>641</v>
      </c>
      <c r="Q875" s="343"/>
      <c r="R875" s="343"/>
      <c r="S875" s="343"/>
      <c r="T875" s="343"/>
      <c r="U875" s="343"/>
      <c r="V875" s="343"/>
      <c r="W875" s="343"/>
      <c r="X875" s="343"/>
      <c r="Y875" s="344">
        <v>0.03</v>
      </c>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476</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640</v>
      </c>
      <c r="D903" s="340"/>
      <c r="E903" s="340"/>
      <c r="F903" s="340"/>
      <c r="G903" s="340"/>
      <c r="H903" s="340"/>
      <c r="I903" s="340"/>
      <c r="J903" s="341" t="s">
        <v>647</v>
      </c>
      <c r="K903" s="342"/>
      <c r="L903" s="342"/>
      <c r="M903" s="342"/>
      <c r="N903" s="342"/>
      <c r="O903" s="342"/>
      <c r="P903" s="355" t="s">
        <v>646</v>
      </c>
      <c r="Q903" s="343"/>
      <c r="R903" s="343"/>
      <c r="S903" s="343"/>
      <c r="T903" s="343"/>
      <c r="U903" s="343"/>
      <c r="V903" s="343"/>
      <c r="W903" s="343"/>
      <c r="X903" s="343"/>
      <c r="Y903" s="344">
        <v>2</v>
      </c>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customHeight="1" x14ac:dyDescent="0.15">
      <c r="A904" s="372">
        <v>2</v>
      </c>
      <c r="B904" s="372">
        <v>1</v>
      </c>
      <c r="C904" s="354" t="s">
        <v>642</v>
      </c>
      <c r="D904" s="340"/>
      <c r="E904" s="340"/>
      <c r="F904" s="340"/>
      <c r="G904" s="340"/>
      <c r="H904" s="340"/>
      <c r="I904" s="340"/>
      <c r="J904" s="341" t="s">
        <v>647</v>
      </c>
      <c r="K904" s="342"/>
      <c r="L904" s="342"/>
      <c r="M904" s="342"/>
      <c r="N904" s="342"/>
      <c r="O904" s="342"/>
      <c r="P904" s="355" t="s">
        <v>646</v>
      </c>
      <c r="Q904" s="343"/>
      <c r="R904" s="343"/>
      <c r="S904" s="343"/>
      <c r="T904" s="343"/>
      <c r="U904" s="343"/>
      <c r="V904" s="343"/>
      <c r="W904" s="343"/>
      <c r="X904" s="343"/>
      <c r="Y904" s="344">
        <v>1</v>
      </c>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customHeight="1" x14ac:dyDescent="0.15">
      <c r="A905" s="372">
        <v>3</v>
      </c>
      <c r="B905" s="372">
        <v>1</v>
      </c>
      <c r="C905" s="354" t="s">
        <v>643</v>
      </c>
      <c r="D905" s="340"/>
      <c r="E905" s="340"/>
      <c r="F905" s="340"/>
      <c r="G905" s="340"/>
      <c r="H905" s="340"/>
      <c r="I905" s="340"/>
      <c r="J905" s="341" t="s">
        <v>647</v>
      </c>
      <c r="K905" s="342"/>
      <c r="L905" s="342"/>
      <c r="M905" s="342"/>
      <c r="N905" s="342"/>
      <c r="O905" s="342"/>
      <c r="P905" s="355" t="s">
        <v>646</v>
      </c>
      <c r="Q905" s="343"/>
      <c r="R905" s="343"/>
      <c r="S905" s="343"/>
      <c r="T905" s="343"/>
      <c r="U905" s="343"/>
      <c r="V905" s="343"/>
      <c r="W905" s="343"/>
      <c r="X905" s="343"/>
      <c r="Y905" s="344">
        <v>1</v>
      </c>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customHeight="1" x14ac:dyDescent="0.15">
      <c r="A906" s="372">
        <v>4</v>
      </c>
      <c r="B906" s="372">
        <v>1</v>
      </c>
      <c r="C906" s="354" t="s">
        <v>644</v>
      </c>
      <c r="D906" s="340"/>
      <c r="E906" s="340"/>
      <c r="F906" s="340"/>
      <c r="G906" s="340"/>
      <c r="H906" s="340"/>
      <c r="I906" s="340"/>
      <c r="J906" s="341" t="s">
        <v>647</v>
      </c>
      <c r="K906" s="342"/>
      <c r="L906" s="342"/>
      <c r="M906" s="342"/>
      <c r="N906" s="342"/>
      <c r="O906" s="342"/>
      <c r="P906" s="355" t="s">
        <v>646</v>
      </c>
      <c r="Q906" s="343"/>
      <c r="R906" s="343"/>
      <c r="S906" s="343"/>
      <c r="T906" s="343"/>
      <c r="U906" s="343"/>
      <c r="V906" s="343"/>
      <c r="W906" s="343"/>
      <c r="X906" s="343"/>
      <c r="Y906" s="344">
        <v>0.4</v>
      </c>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customHeight="1" x14ac:dyDescent="0.15">
      <c r="A907" s="372">
        <v>5</v>
      </c>
      <c r="B907" s="372">
        <v>1</v>
      </c>
      <c r="C907" s="354" t="s">
        <v>645</v>
      </c>
      <c r="D907" s="340"/>
      <c r="E907" s="340"/>
      <c r="F907" s="340"/>
      <c r="G907" s="340"/>
      <c r="H907" s="340"/>
      <c r="I907" s="340"/>
      <c r="J907" s="341" t="s">
        <v>647</v>
      </c>
      <c r="K907" s="342"/>
      <c r="L907" s="342"/>
      <c r="M907" s="342"/>
      <c r="N907" s="342"/>
      <c r="O907" s="342"/>
      <c r="P907" s="355" t="s">
        <v>646</v>
      </c>
      <c r="Q907" s="343"/>
      <c r="R907" s="343"/>
      <c r="S907" s="343"/>
      <c r="T907" s="343"/>
      <c r="U907" s="343"/>
      <c r="V907" s="343"/>
      <c r="W907" s="343"/>
      <c r="X907" s="343"/>
      <c r="Y907" s="344">
        <v>0.04</v>
      </c>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476</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54" t="s">
        <v>648</v>
      </c>
      <c r="D936" s="340"/>
      <c r="E936" s="340"/>
      <c r="F936" s="340"/>
      <c r="G936" s="340"/>
      <c r="H936" s="340"/>
      <c r="I936" s="340"/>
      <c r="J936" s="341">
        <v>2220001003977</v>
      </c>
      <c r="K936" s="342"/>
      <c r="L936" s="342"/>
      <c r="M936" s="342"/>
      <c r="N936" s="342"/>
      <c r="O936" s="342"/>
      <c r="P936" s="355" t="s">
        <v>630</v>
      </c>
      <c r="Q936" s="343"/>
      <c r="R936" s="343"/>
      <c r="S936" s="343"/>
      <c r="T936" s="343"/>
      <c r="U936" s="343"/>
      <c r="V936" s="343"/>
      <c r="W936" s="343"/>
      <c r="X936" s="343"/>
      <c r="Y936" s="344">
        <v>1</v>
      </c>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customHeight="1" x14ac:dyDescent="0.15">
      <c r="A937" s="372">
        <v>2</v>
      </c>
      <c r="B937" s="372">
        <v>1</v>
      </c>
      <c r="C937" s="354" t="s">
        <v>658</v>
      </c>
      <c r="D937" s="340"/>
      <c r="E937" s="340"/>
      <c r="F937" s="340"/>
      <c r="G937" s="340"/>
      <c r="H937" s="340"/>
      <c r="I937" s="340"/>
      <c r="J937" s="341" t="s">
        <v>628</v>
      </c>
      <c r="K937" s="342"/>
      <c r="L937" s="342"/>
      <c r="M937" s="342"/>
      <c r="N937" s="342"/>
      <c r="O937" s="342"/>
      <c r="P937" s="355" t="s">
        <v>656</v>
      </c>
      <c r="Q937" s="343"/>
      <c r="R937" s="343"/>
      <c r="S937" s="343"/>
      <c r="T937" s="343"/>
      <c r="U937" s="343"/>
      <c r="V937" s="343"/>
      <c r="W937" s="343"/>
      <c r="X937" s="343"/>
      <c r="Y937" s="344">
        <v>0.5</v>
      </c>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customHeight="1" x14ac:dyDescent="0.15">
      <c r="A938" s="372">
        <v>3</v>
      </c>
      <c r="B938" s="372">
        <v>1</v>
      </c>
      <c r="C938" s="354" t="s">
        <v>649</v>
      </c>
      <c r="D938" s="340"/>
      <c r="E938" s="340"/>
      <c r="F938" s="340"/>
      <c r="G938" s="340"/>
      <c r="H938" s="340"/>
      <c r="I938" s="340"/>
      <c r="J938" s="341" t="s">
        <v>628</v>
      </c>
      <c r="K938" s="342"/>
      <c r="L938" s="342"/>
      <c r="M938" s="342"/>
      <c r="N938" s="342"/>
      <c r="O938" s="342"/>
      <c r="P938" s="355" t="s">
        <v>656</v>
      </c>
      <c r="Q938" s="343"/>
      <c r="R938" s="343"/>
      <c r="S938" s="343"/>
      <c r="T938" s="343"/>
      <c r="U938" s="343"/>
      <c r="V938" s="343"/>
      <c r="W938" s="343"/>
      <c r="X938" s="343"/>
      <c r="Y938" s="344">
        <v>0.3</v>
      </c>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customHeight="1" x14ac:dyDescent="0.15">
      <c r="A939" s="372">
        <v>4</v>
      </c>
      <c r="B939" s="372">
        <v>1</v>
      </c>
      <c r="C939" s="354" t="s">
        <v>650</v>
      </c>
      <c r="D939" s="340"/>
      <c r="E939" s="340"/>
      <c r="F939" s="340"/>
      <c r="G939" s="340"/>
      <c r="H939" s="340"/>
      <c r="I939" s="340"/>
      <c r="J939" s="341" t="s">
        <v>628</v>
      </c>
      <c r="K939" s="342"/>
      <c r="L939" s="342"/>
      <c r="M939" s="342"/>
      <c r="N939" s="342"/>
      <c r="O939" s="342"/>
      <c r="P939" s="355" t="s">
        <v>656</v>
      </c>
      <c r="Q939" s="343"/>
      <c r="R939" s="343"/>
      <c r="S939" s="343"/>
      <c r="T939" s="343"/>
      <c r="U939" s="343"/>
      <c r="V939" s="343"/>
      <c r="W939" s="343"/>
      <c r="X939" s="343"/>
      <c r="Y939" s="344">
        <v>0.2</v>
      </c>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customHeight="1" x14ac:dyDescent="0.15">
      <c r="A940" s="372">
        <v>5</v>
      </c>
      <c r="B940" s="372">
        <v>1</v>
      </c>
      <c r="C940" s="354" t="s">
        <v>651</v>
      </c>
      <c r="D940" s="340"/>
      <c r="E940" s="340"/>
      <c r="F940" s="340"/>
      <c r="G940" s="340"/>
      <c r="H940" s="340"/>
      <c r="I940" s="340"/>
      <c r="J940" s="341" t="s">
        <v>628</v>
      </c>
      <c r="K940" s="342"/>
      <c r="L940" s="342"/>
      <c r="M940" s="342"/>
      <c r="N940" s="342"/>
      <c r="O940" s="342"/>
      <c r="P940" s="355" t="s">
        <v>656</v>
      </c>
      <c r="Q940" s="343"/>
      <c r="R940" s="343"/>
      <c r="S940" s="343"/>
      <c r="T940" s="343"/>
      <c r="U940" s="343"/>
      <c r="V940" s="343"/>
      <c r="W940" s="343"/>
      <c r="X940" s="343"/>
      <c r="Y940" s="344">
        <v>0.2</v>
      </c>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customHeight="1" x14ac:dyDescent="0.15">
      <c r="A941" s="372">
        <v>6</v>
      </c>
      <c r="B941" s="372">
        <v>1</v>
      </c>
      <c r="C941" s="354" t="s">
        <v>659</v>
      </c>
      <c r="D941" s="340"/>
      <c r="E941" s="340"/>
      <c r="F941" s="340"/>
      <c r="G941" s="340"/>
      <c r="H941" s="340"/>
      <c r="I941" s="340"/>
      <c r="J941" s="341" t="s">
        <v>628</v>
      </c>
      <c r="K941" s="342"/>
      <c r="L941" s="342"/>
      <c r="M941" s="342"/>
      <c r="N941" s="342"/>
      <c r="O941" s="342"/>
      <c r="P941" s="355" t="s">
        <v>656</v>
      </c>
      <c r="Q941" s="343"/>
      <c r="R941" s="343"/>
      <c r="S941" s="343"/>
      <c r="T941" s="343"/>
      <c r="U941" s="343"/>
      <c r="V941" s="343"/>
      <c r="W941" s="343"/>
      <c r="X941" s="343"/>
      <c r="Y941" s="344">
        <v>0.1</v>
      </c>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customHeight="1" x14ac:dyDescent="0.15">
      <c r="A942" s="372">
        <v>7</v>
      </c>
      <c r="B942" s="372">
        <v>1</v>
      </c>
      <c r="C942" s="354" t="s">
        <v>652</v>
      </c>
      <c r="D942" s="340"/>
      <c r="E942" s="340"/>
      <c r="F942" s="340"/>
      <c r="G942" s="340"/>
      <c r="H942" s="340"/>
      <c r="I942" s="340"/>
      <c r="J942" s="341" t="s">
        <v>628</v>
      </c>
      <c r="K942" s="342"/>
      <c r="L942" s="342"/>
      <c r="M942" s="342"/>
      <c r="N942" s="342"/>
      <c r="O942" s="342"/>
      <c r="P942" s="355" t="s">
        <v>656</v>
      </c>
      <c r="Q942" s="343"/>
      <c r="R942" s="343"/>
      <c r="S942" s="343"/>
      <c r="T942" s="343"/>
      <c r="U942" s="343"/>
      <c r="V942" s="343"/>
      <c r="W942" s="343"/>
      <c r="X942" s="343"/>
      <c r="Y942" s="344">
        <v>0.1</v>
      </c>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customHeight="1" x14ac:dyDescent="0.15">
      <c r="A943" s="372">
        <v>8</v>
      </c>
      <c r="B943" s="372">
        <v>1</v>
      </c>
      <c r="C943" s="354" t="s">
        <v>653</v>
      </c>
      <c r="D943" s="340"/>
      <c r="E943" s="340"/>
      <c r="F943" s="340"/>
      <c r="G943" s="340"/>
      <c r="H943" s="340"/>
      <c r="I943" s="340"/>
      <c r="J943" s="341">
        <v>4011101019544</v>
      </c>
      <c r="K943" s="342"/>
      <c r="L943" s="342"/>
      <c r="M943" s="342"/>
      <c r="N943" s="342"/>
      <c r="O943" s="342"/>
      <c r="P943" s="355" t="s">
        <v>655</v>
      </c>
      <c r="Q943" s="343"/>
      <c r="R943" s="343"/>
      <c r="S943" s="343"/>
      <c r="T943" s="343"/>
      <c r="U943" s="343"/>
      <c r="V943" s="343"/>
      <c r="W943" s="343"/>
      <c r="X943" s="343"/>
      <c r="Y943" s="344">
        <v>0.1</v>
      </c>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customHeight="1" x14ac:dyDescent="0.15">
      <c r="A944" s="372">
        <v>9</v>
      </c>
      <c r="B944" s="372">
        <v>1</v>
      </c>
      <c r="C944" s="354" t="s">
        <v>648</v>
      </c>
      <c r="D944" s="340"/>
      <c r="E944" s="340"/>
      <c r="F944" s="340"/>
      <c r="G944" s="340"/>
      <c r="H944" s="340"/>
      <c r="I944" s="340"/>
      <c r="J944" s="341">
        <v>2220001003977</v>
      </c>
      <c r="K944" s="342"/>
      <c r="L944" s="342"/>
      <c r="M944" s="342"/>
      <c r="N944" s="342"/>
      <c r="O944" s="342"/>
      <c r="P944" s="355" t="s">
        <v>630</v>
      </c>
      <c r="Q944" s="343"/>
      <c r="R944" s="343"/>
      <c r="S944" s="343"/>
      <c r="T944" s="343"/>
      <c r="U944" s="343"/>
      <c r="V944" s="343"/>
      <c r="W944" s="343"/>
      <c r="X944" s="343"/>
      <c r="Y944" s="344">
        <v>0.06</v>
      </c>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customHeight="1" x14ac:dyDescent="0.15">
      <c r="A945" s="372">
        <v>10</v>
      </c>
      <c r="B945" s="372">
        <v>1</v>
      </c>
      <c r="C945" s="354" t="s">
        <v>654</v>
      </c>
      <c r="D945" s="340"/>
      <c r="E945" s="340"/>
      <c r="F945" s="340"/>
      <c r="G945" s="340"/>
      <c r="H945" s="340"/>
      <c r="I945" s="340"/>
      <c r="J945" s="341" t="s">
        <v>660</v>
      </c>
      <c r="K945" s="342"/>
      <c r="L945" s="342"/>
      <c r="M945" s="342"/>
      <c r="N945" s="342"/>
      <c r="O945" s="342"/>
      <c r="P945" s="355" t="s">
        <v>656</v>
      </c>
      <c r="Q945" s="343"/>
      <c r="R945" s="343"/>
      <c r="S945" s="343"/>
      <c r="T945" s="343"/>
      <c r="U945" s="343"/>
      <c r="V945" s="343"/>
      <c r="W945" s="343"/>
      <c r="X945" s="343"/>
      <c r="Y945" s="344">
        <v>0.06</v>
      </c>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476</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72">
        <v>1</v>
      </c>
      <c r="B969" s="372">
        <v>1</v>
      </c>
      <c r="C969" s="354" t="s">
        <v>613</v>
      </c>
      <c r="D969" s="340"/>
      <c r="E969" s="340"/>
      <c r="F969" s="340"/>
      <c r="G969" s="340"/>
      <c r="H969" s="340"/>
      <c r="I969" s="340"/>
      <c r="J969" s="341" t="s">
        <v>615</v>
      </c>
      <c r="K969" s="342"/>
      <c r="L969" s="342"/>
      <c r="M969" s="342"/>
      <c r="N969" s="342"/>
      <c r="O969" s="342"/>
      <c r="P969" s="355" t="s">
        <v>617</v>
      </c>
      <c r="Q969" s="343"/>
      <c r="R969" s="343"/>
      <c r="S969" s="343"/>
      <c r="T969" s="343"/>
      <c r="U969" s="343"/>
      <c r="V969" s="343"/>
      <c r="W969" s="343"/>
      <c r="X969" s="343"/>
      <c r="Y969" s="344">
        <v>3</v>
      </c>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customHeight="1" x14ac:dyDescent="0.15">
      <c r="A970" s="372">
        <v>2</v>
      </c>
      <c r="B970" s="372">
        <v>1</v>
      </c>
      <c r="C970" s="354" t="s">
        <v>614</v>
      </c>
      <c r="D970" s="340"/>
      <c r="E970" s="340"/>
      <c r="F970" s="340"/>
      <c r="G970" s="340"/>
      <c r="H970" s="340"/>
      <c r="I970" s="340"/>
      <c r="J970" s="341" t="s">
        <v>616</v>
      </c>
      <c r="K970" s="342"/>
      <c r="L970" s="342"/>
      <c r="M970" s="342"/>
      <c r="N970" s="342"/>
      <c r="O970" s="342"/>
      <c r="P970" s="355" t="s">
        <v>617</v>
      </c>
      <c r="Q970" s="343"/>
      <c r="R970" s="343"/>
      <c r="S970" s="343"/>
      <c r="T970" s="343"/>
      <c r="U970" s="343"/>
      <c r="V970" s="343"/>
      <c r="W970" s="343"/>
      <c r="X970" s="343"/>
      <c r="Y970" s="344">
        <v>2</v>
      </c>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476</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476</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476</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464</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483</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465</v>
      </c>
      <c r="AQ1101" s="363"/>
      <c r="AR1101" s="363"/>
      <c r="AS1101" s="363"/>
      <c r="AT1101" s="363"/>
      <c r="AU1101" s="363"/>
      <c r="AV1101" s="363"/>
      <c r="AW1101" s="363"/>
      <c r="AX1101" s="363"/>
    </row>
    <row r="1102" spans="1:50" ht="25.5"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5.5"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5.5"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5.5"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5.5"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5.5"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5.5"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5.5"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5.5"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5.5"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82">
    <cfRule type="expression" dxfId="2791" priority="13879">
      <formula>IF(RIGHT(TEXT(Y782,"0.#"),1)=".",FALSE,TRUE)</formula>
    </cfRule>
    <cfRule type="expression" dxfId="2790" priority="13880">
      <formula>IF(RIGHT(TEXT(Y782,"0.#"),1)=".",TRUE,FALSE)</formula>
    </cfRule>
  </conditionalFormatting>
  <conditionalFormatting sqref="Y791">
    <cfRule type="expression" dxfId="2789" priority="13875">
      <formula>IF(RIGHT(TEXT(Y791,"0.#"),1)=".",FALSE,TRUE)</formula>
    </cfRule>
    <cfRule type="expression" dxfId="2788" priority="13876">
      <formula>IF(RIGHT(TEXT(Y791,"0.#"),1)=".",TRUE,FALSE)</formula>
    </cfRule>
  </conditionalFormatting>
  <conditionalFormatting sqref="Y822:Y829 Y820 Y809:Y816 Y807 Y796:Y803 Y794">
    <cfRule type="expression" dxfId="2787" priority="13657">
      <formula>IF(RIGHT(TEXT(Y794,"0.#"),1)=".",FALSE,TRUE)</formula>
    </cfRule>
    <cfRule type="expression" dxfId="2786" priority="13658">
      <formula>IF(RIGHT(TEXT(Y794,"0.#"),1)=".",TRUE,FALSE)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83:Y790 Y781">
    <cfRule type="expression" dxfId="2779" priority="13681">
      <formula>IF(RIGHT(TEXT(Y781,"0.#"),1)=".",FALSE,TRUE)</formula>
    </cfRule>
    <cfRule type="expression" dxfId="2778" priority="13682">
      <formula>IF(RIGHT(TEXT(Y781,"0.#"),1)=".",TRUE,FALSE)</formula>
    </cfRule>
  </conditionalFormatting>
  <conditionalFormatting sqref="AU782">
    <cfRule type="expression" dxfId="2777" priority="13679">
      <formula>IF(RIGHT(TEXT(AU782,"0.#"),1)=".",FALSE,TRUE)</formula>
    </cfRule>
    <cfRule type="expression" dxfId="2776" priority="13680">
      <formula>IF(RIGHT(TEXT(AU782,"0.#"),1)=".",TRUE,FALSE)</formula>
    </cfRule>
  </conditionalFormatting>
  <conditionalFormatting sqref="AU791">
    <cfRule type="expression" dxfId="2775" priority="13677">
      <formula>IF(RIGHT(TEXT(AU791,"0.#"),1)=".",FALSE,TRUE)</formula>
    </cfRule>
    <cfRule type="expression" dxfId="2774" priority="13678">
      <formula>IF(RIGHT(TEXT(AU791,"0.#"),1)=".",TRUE,FALSE)</formula>
    </cfRule>
  </conditionalFormatting>
  <conditionalFormatting sqref="AU783:AU790 AU781">
    <cfRule type="expression" dxfId="2773" priority="13675">
      <formula>IF(RIGHT(TEXT(AU781,"0.#"),1)=".",FALSE,TRUE)</formula>
    </cfRule>
    <cfRule type="expression" dxfId="2772" priority="13676">
      <formula>IF(RIGHT(TEXT(AU781,"0.#"),1)=".",TRUE,FALSE)</formula>
    </cfRule>
  </conditionalFormatting>
  <conditionalFormatting sqref="Y821 Y808 Y795">
    <cfRule type="expression" dxfId="2771" priority="13661">
      <formula>IF(RIGHT(TEXT(Y795,"0.#"),1)=".",FALSE,TRUE)</formula>
    </cfRule>
    <cfRule type="expression" dxfId="2770" priority="13662">
      <formula>IF(RIGHT(TEXT(Y795,"0.#"),1)=".",TRUE,FALSE)</formula>
    </cfRule>
  </conditionalFormatting>
  <conditionalFormatting sqref="Y830 Y817 Y804">
    <cfRule type="expression" dxfId="2769" priority="13659">
      <formula>IF(RIGHT(TEXT(Y804,"0.#"),1)=".",FALSE,TRUE)</formula>
    </cfRule>
    <cfRule type="expression" dxfId="2768" priority="13660">
      <formula>IF(RIGHT(TEXT(Y804,"0.#"),1)=".",TRUE,FALSE)</formula>
    </cfRule>
  </conditionalFormatting>
  <conditionalFormatting sqref="AU821 AU808 AU795">
    <cfRule type="expression" dxfId="2767" priority="13655">
      <formula>IF(RIGHT(TEXT(AU795,"0.#"),1)=".",FALSE,TRUE)</formula>
    </cfRule>
    <cfRule type="expression" dxfId="2766" priority="13656">
      <formula>IF(RIGHT(TEXT(AU795,"0.#"),1)=".",TRUE,FALSE)</formula>
    </cfRule>
  </conditionalFormatting>
  <conditionalFormatting sqref="AU830 AU817 AU804">
    <cfRule type="expression" dxfId="2765" priority="13653">
      <formula>IF(RIGHT(TEXT(AU804,"0.#"),1)=".",FALSE,TRUE)</formula>
    </cfRule>
    <cfRule type="expression" dxfId="2764" priority="13654">
      <formula>IF(RIGHT(TEXT(AU804,"0.#"),1)=".",TRUE,FALSE)</formula>
    </cfRule>
  </conditionalFormatting>
  <conditionalFormatting sqref="AU822:AU829 AU820 AU809:AU816 AU807 AU796:AU803 AU794">
    <cfRule type="expression" dxfId="2763" priority="13651">
      <formula>IF(RIGHT(TEXT(AU794,"0.#"),1)=".",FALSE,TRUE)</formula>
    </cfRule>
    <cfRule type="expression" dxfId="2762" priority="13652">
      <formula>IF(RIGHT(TEXT(AU794,"0.#"),1)=".",TRUE,FALSE)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AI34 AM34">
    <cfRule type="expression" dxfId="2753" priority="13463">
      <formula>IF(RIGHT(TEXT(AE34,"0.#"),1)=".",FALSE,TRUE)</formula>
    </cfRule>
    <cfRule type="expression" dxfId="2752" priority="13464">
      <formula>IF(RIGHT(TEXT(AE34,"0.#"),1)=".",TRUE,FALSE)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 Y844:Y866 Y842">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Y843">
    <cfRule type="expression" dxfId="705" priority="5">
      <formula>IF(RIGHT(TEXT(Y843,"0.#"),1)=".",FALSE,TRUE)</formula>
    </cfRule>
    <cfRule type="expression" dxfId="704" priority="6">
      <formula>IF(RIGHT(TEXT(Y843,"0.#"),1)=".",TRUE,FALSE)</formula>
    </cfRule>
  </conditionalFormatting>
  <conditionalFormatting sqref="Y840">
    <cfRule type="expression" dxfId="703" priority="3">
      <formula>IF(RIGHT(TEXT(Y840,"0.#"),1)=".",FALSE,TRUE)</formula>
    </cfRule>
    <cfRule type="expression" dxfId="702" priority="4">
      <formula>IF(RIGHT(TEXT(Y840,"0.#"),1)=".",TRUE,FALSE)</formula>
    </cfRule>
  </conditionalFormatting>
  <conditionalFormatting sqref="Y841">
    <cfRule type="expression" dxfId="701" priority="1">
      <formula>IF(RIGHT(TEXT(Y841,"0.#"),1)=".",FALSE,TRUE)</formula>
    </cfRule>
    <cfRule type="expression" dxfId="700" priority="2">
      <formula>IF(RIGHT(TEXT(Y841,"0.#"),1)=".",TRUE,FALSE)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29" max="49" man="1"/>
    <brk id="699" max="49" man="1"/>
    <brk id="727" max="49" man="1"/>
    <brk id="739" max="49" man="1"/>
    <brk id="778"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488</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469</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488</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469</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488</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469</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488</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469</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488</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469</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488</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469</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488</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469</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488</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469</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488</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469</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488</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469</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510</v>
      </c>
      <c r="H2" s="595"/>
      <c r="I2" s="595"/>
      <c r="J2" s="595"/>
      <c r="K2" s="595"/>
      <c r="L2" s="595"/>
      <c r="M2" s="595"/>
      <c r="N2" s="595"/>
      <c r="O2" s="595"/>
      <c r="P2" s="595"/>
      <c r="Q2" s="595"/>
      <c r="R2" s="595"/>
      <c r="S2" s="595"/>
      <c r="T2" s="595"/>
      <c r="U2" s="595"/>
      <c r="V2" s="595"/>
      <c r="W2" s="595"/>
      <c r="X2" s="595"/>
      <c r="Y2" s="595"/>
      <c r="Z2" s="595"/>
      <c r="AA2" s="595"/>
      <c r="AB2" s="596"/>
      <c r="AC2" s="594" t="s">
        <v>512</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2018-06-01T06:20:33Z</cp:lastPrinted>
  <dcterms:created xsi:type="dcterms:W3CDTF">2012-03-13T00:50:25Z</dcterms:created>
  <dcterms:modified xsi:type="dcterms:W3CDTF">2018-07-04T02:27:04Z</dcterms:modified>
</cp:coreProperties>
</file>