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<sst xmlns="http://schemas.openxmlformats.org/spreadsheetml/2006/main" count="2848" uniqueCount="635">
  <si>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</si>
  <si>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</si>
  <si>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</si>
  <si>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</si>
  <si>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</si>
  <si>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</si>
  <si>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</si>
  <si>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</si>
  <si>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</si>
  <si>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</si>
  <si>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</si>
  <si>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</si>
  <si>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</si>
  <si>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</si>
  <si>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</si>
  <si>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</si>
  <si>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</si>
  <si>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</si>
  <si>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</si>
  <si>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</si>
  <si>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</si>
  <si>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</si>
  <si>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</si>
  <si>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</si>
  <si>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</si>
  <si>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</si>
  <si>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</si>
  <si>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</si>
  <si>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</si>
  <si>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</si>
  <si>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</si>
  <si>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</si>
  <si>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</si>
  <si>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</si>
  <si>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</si>
  <si>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</si>
  <si>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</si>
  <si>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</si>
  <si>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</si>
  <si>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</si>
  <si>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</si>
  <si>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</si>
  <si>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</si>
  <si>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</si>
  <si>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</si>
  <si>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</si>
  <si>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</si>
  <si>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</si>
  <si>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</si>
  <si>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</si>
  <si>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</si>
  <si>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</si>
  <si>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</si>
  <si>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</si>
  <si>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</si>
  <si>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</si>
  <si>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</si>
  <si>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</si>
  <si>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</si>
  <si>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</si>
  <si>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</si>
  <si>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</si>
  <si>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</si>
  <si>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</si>
  <si>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</si>
  <si>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</si>
  <si>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</si>
  <si>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</si>
  <si>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</si>
  <si>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</si>
  <si>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</si>
  <si>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</si>
  <si>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</si>
  <si>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</si>
  <si>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</si>
  <si>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</si>
  <si>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</si>
  <si>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</si>
  <si>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</si>
  <si>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</si>
  <si>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</si>
  <si>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</si>
  <si>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</si>
  <si>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</si>
  <si>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</si>
  <si>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</si>
  <si>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</si>
  <si>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</si>
  <si>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</si>
  <si>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</si>
  <si>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</si>
  <si>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</si>
  <si>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</si>
  <si>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</si>
  <si>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</si>
  <si>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</si>
  <si>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</si>
  <si>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</si>
  <si>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</si>
  <si>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</si>
  <si>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</si>
  <si>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</si>
  <si>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</si>
  <si>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</si>
  <si>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</si>
  <si>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</si>
  <si>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</si>
  <si>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</si>
  <si>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</si>
  <si>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</si>
  <si>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</si>
  <si>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</si>
  <si>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</si>
  <si>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</si>
  <si>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</si>
  <si>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</si>
  <si>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</si>
  <si>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</si>
  <si>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</si>
  <si>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</si>
  <si>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</si>
  <si>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</si>
  <si>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</si>
  <si>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</si>
  <si>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</si>
  <si>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</si>
  <si>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</si>
  <si>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</si>
  <si>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</si>
  <si>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</si>
  <si>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</si>
  <si>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</si>
  <si>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</si>
  <si>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</si>
  <si>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</si>
  <si>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</si>
  <si>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</si>
  <si>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</si>
  <si>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</si>
  <si>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</si>
  <si>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</si>
  <si>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</si>
  <si>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</si>
  <si>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</si>
  <si>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</si>
  <si>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</si>
  <si>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</si>
  <si>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</si>
  <si>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</si>
  <si>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</si>
  <si>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</si>
  <si>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</si>
  <si>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</si>
  <si>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</si>
  <si>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</si>
  <si>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</si>
  <si>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</si>
  <si>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</si>
  <si>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</si>
  <si>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</si>
  <si>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</si>
  <si>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</si>
  <si>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</si>
  <si>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</si>
  <si>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</si>
  <si>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</si>
  <si>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</si>
  <si>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</si>
  <si>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</si>
  <si>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</si>
  <si>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</si>
  <si>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</si>
  <si>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</si>
  <si>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</si>
  <si>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</si>
  <si>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</si>
  <si>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</si>
  <si>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</si>
  <si>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</si>
  <si>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</si>
  <si>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</si>
  <si>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</si>
  <si>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</si>
  <si>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</si>
  <si>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</si>
  <si>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</si>
  <si>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</si>
  <si>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</si>
  <si>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</si>
  <si>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</si>
  <si>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</si>
  <si>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</si>
  <si>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</si>
  <si>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</si>
  <si>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</si>
  <si>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</si>
  <si>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</si>
  <si>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</si>
  <si>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</si>
  <si>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</si>
  <si>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</si>
  <si>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</si>
  <si>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</si>
  <si>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</si>
  <si>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</si>
  <si>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</si>
  <si>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</si>
  <si>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</si>
  <si>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</si>
  <si>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</si>
  <si>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</si>
  <si>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</si>
  <si>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</si>
  <si>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</si>
  <si>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</si>
  <si>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</si>
  <si>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</si>
  <si>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</si>
  <si>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</si>
  <si>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</si>
  <si>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</si>
  <si>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</si>
  <si>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</si>
  <si>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</si>
  <si>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</si>
  <si>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</si>
  <si>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</si>
  <si>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</si>
  <si>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</si>
  <si>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</si>
  <si>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</si>
  <si>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</si>
  <si>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</si>
  <si>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</si>
  <si>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</si>
  <si>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</si>
  <si>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</si>
  <si>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</si>
  <si>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</si>
  <si>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</si>
  <si>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</si>
  <si>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</si>
  <si>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</si>
  <si>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</si>
  <si>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</si>
  <si>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</si>
  <si>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</si>
  <si>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</si>
  <si>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</si>
  <si>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</si>
  <si>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</si>
  <si>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</si>
  <si>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</si>
  <si>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</si>
  <si>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</si>
  <si>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</si>
  <si>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</si>
  <si>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</si>
  <si>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</si>
  <si>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</si>
  <si>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</si>
  <si>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</si>
  <si>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</si>
  <si>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</si>
  <si>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</si>
  <si>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</si>
  <si>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</si>
  <si>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</si>
  <si>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</si>
  <si>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</si>
  <si>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</si>
  <si>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</si>
  <si>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</si>
  <si>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</si>
  <si>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</si>
  <si>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</si>
  <si>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</si>
  <si>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</si>
  <si>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</si>
  <si>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</si>
  <si>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</si>
  <si>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</si>
  <si>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</si>
  <si>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</si>
  <si>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</si>
  <si>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</si>
  <si>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</si>
  <si>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</si>
  <si>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</si>
  <si>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</si>
  <si>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</si>
  <si>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</si>
  <si>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</si>
  <si>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</si>
  <si>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</si>
  <si>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</si>
  <si>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</si>
  <si>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</si>
  <si>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</si>
  <si>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</si>
  <si>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</si>
  <si>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</si>
  <si>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</si>
  <si>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</si>
  <si>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</si>
  <si>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</si>
  <si>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</si>
  <si>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</si>
  <si>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</si>
  <si>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</si>
  <si>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</si>
  <si>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</si>
  <si>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</si>
  <si>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</si>
  <si>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</si>
  <si>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</si>
  <si>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</si>
  <si>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</si>
  <si>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</si>
  <si>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</si>
  <si>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</si>
  <si>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</si>
  <si>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</si>
  <si>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</si>
  <si>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</si>
  <si>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</si>
  <si>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</si>
  <si>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</si>
  <si>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</si>
  <si>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</si>
  <si>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</si>
  <si>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</si>
  <si>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</si>
  <si>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</si>
  <si>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</si>
  <si>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</si>
  <si>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</si>
  <si>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</si>
  <si>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</si>
  <si>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</si>
  <si>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</si>
  <si>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</si>
  <si>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</si>
  <si>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</si>
  <si>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</si>
  <si>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</si>
  <si>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</si>
  <si>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</si>
  <si>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</si>
  <si>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</si>
  <si>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</si>
  <si>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</si>
  <si>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</si>
  <si>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</si>
  <si>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</si>
  <si>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</si>
  <si>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</si>
  <si>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</si>
  <si>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</si>
  <si>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</si>
  <si>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</si>
  <si>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</si>
  <si>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</si>
  <si>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</si>
  <si>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</si>
  <si>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</si>
  <si>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</si>
  <si>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</si>
  <si>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</si>
  <si>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</si>
  <si>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</si>
  <si>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</si>
  <si>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</si>
  <si>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</si>
  <si>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</si>
  <si>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</si>
  <si>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</si>
  <si>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</si>
  <si>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</si>
  <si>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</si>
  <si>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</si>
  <si>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</si>
  <si>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</si>
  <si>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</si>
  <si>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</si>
  <si>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</si>
  <si>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</si>
  <si>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</si>
  <si>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</si>
  <si>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</si>
  <si>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</si>
  <si>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</si>
  <si>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</si>
  <si>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</si>
  <si>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</si>
  <si>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</si>
  <si>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</si>
  <si>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</si>
  <si>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</si>
  <si>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</si>
  <si>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</si>
  <si>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</si>
  <si>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</si>
  <si>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</si>
  <si>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</si>
  <si>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</si>
  <si>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</si>
  <si>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</si>
  <si>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</si>
  <si>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</si>
  <si>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</si>
  <si>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</si>
  <si>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</si>
  <si>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</si>
  <si>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</si>
  <si>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</si>
  <si>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</si>
  <si>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</si>
  <si>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</si>
  <si>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</si>
  <si>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</si>
  <si>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</si>
  <si>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</si>
  <si>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</si>
  <si>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</si>
  <si>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</si>
  <si>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</si>
  <si>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</si>
  <si>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</si>
  <si>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</si>
  <si>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</si>
  <si>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</si>
  <si>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</si>
  <si>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</si>
  <si>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</si>
  <si>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</si>
  <si>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</si>
  <si>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</si>
  <si>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</si>
  <si>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</si>
  <si>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</si>
  <si>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</si>
  <si>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</si>
  <si>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</si>
  <si>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</si>
  <si>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</si>
  <si>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</si>
  <si>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</si>
  <si>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</si>
  <si>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</si>
  <si>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</si>
  <si>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</si>
  <si>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</si>
  <si>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</si>
  <si>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</si>
  <si>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</si>
  <si>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</si>
  <si>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</si>
  <si>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</si>
  <si>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</si>
  <si>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</si>
  <si>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</si>
  <si>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</si>
  <si>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</si>
  <si>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</si>
  <si>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</si>
  <si>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</si>
  <si>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</si>
  <si>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</si>
  <si>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</si>
  <si>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</si>
  <si>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</si>
  <si>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</si>
  <si>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</si>
  <si>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</si>
  <si>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</si>
  <si>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</si>
  <si>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</si>
  <si>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</si>
  <si>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</si>
  <si>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</si>
  <si>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</si>
  <si>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</si>
  <si>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</si>
  <si>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</si>
  <si>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</si>
  <si>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</si>
  <si>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</si>
  <si>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</si>
  <si>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</si>
  <si>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</si>
  <si>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</si>
  <si>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</si>
  <si>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</si>
  <si>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</si>
  <si>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</si>
  <si>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</si>
  <si>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</si>
  <si>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</si>
  <si>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</si>
  <si>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</si>
  <si>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</si>
  <si>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</si>
  <si>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</si>
  <si>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</si>
  <si>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</si>
  <si>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</si>
  <si>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</si>
  <si>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</si>
  <si>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</si>
  <si>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</si>
  <si>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</si>
  <si>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</si>
  <si>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</si>
  <si>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</si>
  <si>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</si>
  <si>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</si>
  <si>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</si>
  <si>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</si>
  <si>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</si>
  <si>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</si>
  <si>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</si>
  <si>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</si>
  <si>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</si>
  <si>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</si>
  <si>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</si>
  <si>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</si>
  <si>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</si>
  <si>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</si>
  <si>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</si>
  <si>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</si>
  <si>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</si>
  <si>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</si>
  <si>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</si>
  <si>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</si>
  <si>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</si>
  <si>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</si>
  <si>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</si>
  <si>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</si>
  <si>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</si>
  <si>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</si>
  <si>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</si>
  <si>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</si>
  <si>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</si>
  <si>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</si>
  <si>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</si>
  <si>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</si>
  <si>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</si>
  <si>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</si>
  <si>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欧州地域との総合的な関係強化</t>
  </si>
  <si>
    <t>欧州局</t>
    <rPh sb="0" eb="3">
      <t>オウシュウキョク</t>
    </rPh>
    <phoneticPr fontId="5"/>
  </si>
  <si>
    <t>政策課</t>
    <rPh sb="0" eb="3">
      <t>セイサクカ</t>
    </rPh>
    <phoneticPr fontId="5"/>
  </si>
  <si>
    <t>外務省設置法第三条，第四条，一，二，三，七</t>
  </si>
  <si>
    <t>Ⅰ－４－１　欧州地域との総合的な関係強化</t>
  </si>
  <si>
    <t>我が国と基本的価値を共有し，国際社会の諸課題に共に主導的役割を果たす欧州諸国，及び欧州連合（ＥＵ）をはじめとする欧州所在の地域国際機関との間で，対話・協力の継続・促進や人的ネットワークの構築を通じ，総合的な関係強化をはかる。</t>
  </si>
  <si>
    <t>（１）欧州地域（欧州各国，ＥＵ，北大西洋条約機構（ＮＡＴＯ），欧州安全保障協力機構（ＯＳＣＥ），欧州評議会（CoE））との政治対話・協力を継続・促進する。
（２）欧州地域への日本の専門家の派遣，特定のテーマに関するシンポジウムやセミナーの開催等による人的ネットワークの構築や知的交流を促進する。</t>
  </si>
  <si>
    <t>-</t>
  </si>
  <si>
    <t>日ＥＵ協力強化のための推進経費</t>
  </si>
  <si>
    <t>安全保障分野における日欧協力関係経費</t>
  </si>
  <si>
    <t>日ＥＵ間での首脳及び外相会談の実施回数（年度）</t>
  </si>
  <si>
    <t>回</t>
    <rPh sb="0" eb="1">
      <t>カイ</t>
    </rPh>
    <phoneticPr fontId="5"/>
  </si>
  <si>
    <t>外交青書，外務省ホームページ http://www.mofa.go.jp/mofaj/area/eu</t>
    <rPh sb="0" eb="2">
      <t>ガイコウ</t>
    </rPh>
    <rPh sb="2" eb="4">
      <t>セイショ</t>
    </rPh>
    <rPh sb="5" eb="8">
      <t>ガイムショウ</t>
    </rPh>
    <phoneticPr fontId="5"/>
  </si>
  <si>
    <t>政治・安保分野における協議・対話の実施回数</t>
  </si>
  <si>
    <t>シンポジウム，セミナー等の開催回数</t>
  </si>
  <si>
    <t>政治・安保分野における協議・対話の総額（円）／回数　　　　　　　　　　　　　　　　　　　　　　　　　　　　</t>
  </si>
  <si>
    <t>国内外におけるシンポジウム・セミナーの総額（円）／回数　　　　　　　　　　　　　　　</t>
  </si>
  <si>
    <t>円/回</t>
  </si>
  <si>
    <t>22,265,000円/10回</t>
  </si>
  <si>
    <t>8,854,000/7回</t>
    <rPh sb="11" eb="12">
      <t>カイ</t>
    </rPh>
    <phoneticPr fontId="5"/>
  </si>
  <si>
    <t>7,790,000円/3回</t>
  </si>
  <si>
    <t>１　欧州地域との総合的な関係強化</t>
    <rPh sb="2" eb="4">
      <t>オウシュウ</t>
    </rPh>
    <rPh sb="4" eb="6">
      <t>チイキ</t>
    </rPh>
    <rPh sb="8" eb="11">
      <t>ソウゴウテキ</t>
    </rPh>
    <rPh sb="12" eb="16">
      <t>カンケイキョウカ</t>
    </rPh>
    <phoneticPr fontId="5"/>
  </si>
  <si>
    <t>施策Ⅰ-４　欧州地域外交　個別分野１　欧州地域との総合的な関係強化</t>
    <rPh sb="0" eb="2">
      <t>シサク</t>
    </rPh>
    <rPh sb="6" eb="8">
      <t>オウシュウ</t>
    </rPh>
    <rPh sb="8" eb="10">
      <t>チイキ</t>
    </rPh>
    <rPh sb="10" eb="12">
      <t>ガイコウ</t>
    </rPh>
    <rPh sb="13" eb="15">
      <t>コベツ</t>
    </rPh>
    <rPh sb="15" eb="17">
      <t>ブンヤ</t>
    </rPh>
    <rPh sb="19" eb="21">
      <t>オウシュウ</t>
    </rPh>
    <rPh sb="21" eb="23">
      <t>チイキ</t>
    </rPh>
    <rPh sb="25" eb="28">
      <t>ソウゴウテキ</t>
    </rPh>
    <rPh sb="29" eb="33">
      <t>カンケイキョウカ</t>
    </rPh>
    <phoneticPr fontId="5"/>
  </si>
  <si>
    <t>シンポジウム・セミナー等の開催</t>
  </si>
  <si>
    <t>欧州地域との政治的な対話・協力の推進</t>
    <rPh sb="0" eb="2">
      <t>オウシュウ</t>
    </rPh>
    <rPh sb="2" eb="4">
      <t>チイキ</t>
    </rPh>
    <rPh sb="6" eb="9">
      <t>セイジテキ</t>
    </rPh>
    <rPh sb="10" eb="12">
      <t>タイワ</t>
    </rPh>
    <rPh sb="13" eb="15">
      <t>キョウリョク</t>
    </rPh>
    <rPh sb="16" eb="18">
      <t>スイシン</t>
    </rPh>
    <phoneticPr fontId="5"/>
  </si>
  <si>
    <t>ＥＵ及びその関連国際機関との協力関係を強化する。特に英国のＥＵ離脱プロセスの進展を注視しつつ，我が国の立場を働きかける。</t>
    <rPh sb="2" eb="3">
      <t>オヨ</t>
    </rPh>
    <rPh sb="6" eb="8">
      <t>カンレン</t>
    </rPh>
    <rPh sb="8" eb="10">
      <t>コクサイ</t>
    </rPh>
    <rPh sb="10" eb="12">
      <t>キカン</t>
    </rPh>
    <rPh sb="14" eb="16">
      <t>キョウリョク</t>
    </rPh>
    <rPh sb="16" eb="18">
      <t>カンケイ</t>
    </rPh>
    <rPh sb="19" eb="21">
      <t>キョウカ</t>
    </rPh>
    <rPh sb="24" eb="25">
      <t>トク</t>
    </rPh>
    <rPh sb="26" eb="28">
      <t>エイコク</t>
    </rPh>
    <rPh sb="31" eb="33">
      <t>リダツ</t>
    </rPh>
    <rPh sb="38" eb="40">
      <t>シンテン</t>
    </rPh>
    <rPh sb="41" eb="43">
      <t>チュウシ</t>
    </rPh>
    <rPh sb="47" eb="48">
      <t>ワ</t>
    </rPh>
    <rPh sb="49" eb="50">
      <t>クニ</t>
    </rPh>
    <rPh sb="51" eb="53">
      <t>タチバ</t>
    </rPh>
    <rPh sb="54" eb="55">
      <t>ハタラ</t>
    </rPh>
    <phoneticPr fontId="5"/>
  </si>
  <si>
    <t>ＥＵ等との政治対話を成功裏に実施する。ＥＰＡ及びＳＰＡの交渉を前進させる。ＥＵグローバル戦略を我が国の立場を踏まえたものとする。</t>
    <rPh sb="2" eb="3">
      <t>トウ</t>
    </rPh>
    <rPh sb="5" eb="7">
      <t>セイジ</t>
    </rPh>
    <rPh sb="7" eb="9">
      <t>タイワ</t>
    </rPh>
    <rPh sb="10" eb="13">
      <t>セイコウリ</t>
    </rPh>
    <rPh sb="14" eb="16">
      <t>ジッシ</t>
    </rPh>
    <rPh sb="22" eb="23">
      <t>オヨ</t>
    </rPh>
    <rPh sb="28" eb="30">
      <t>コウショウ</t>
    </rPh>
    <rPh sb="31" eb="33">
      <t>ゼンシン</t>
    </rPh>
    <rPh sb="44" eb="46">
      <t>センリャク</t>
    </rPh>
    <rPh sb="47" eb="48">
      <t>ワ</t>
    </rPh>
    <rPh sb="49" eb="50">
      <t>クニ</t>
    </rPh>
    <rPh sb="51" eb="53">
      <t>タチバ</t>
    </rPh>
    <rPh sb="54" eb="55">
      <t>フ</t>
    </rPh>
    <phoneticPr fontId="5"/>
  </si>
  <si>
    <t>ＥＵとの首脳協議，外相会談を成功裏に実施してきており，ＥＰＡ及びＳＰＡの交渉についても前進してきている。日本が進める外交政策と方向性を同じくするＥＵグローバル戦略が発表された。</t>
    <rPh sb="4" eb="6">
      <t>シュノウ</t>
    </rPh>
    <rPh sb="6" eb="8">
      <t>キョウギ</t>
    </rPh>
    <rPh sb="9" eb="11">
      <t>ガイショウ</t>
    </rPh>
    <rPh sb="11" eb="13">
      <t>カイダン</t>
    </rPh>
    <rPh sb="14" eb="17">
      <t>セイコウリ</t>
    </rPh>
    <rPh sb="18" eb="20">
      <t>ジッシ</t>
    </rPh>
    <rPh sb="30" eb="31">
      <t>オヨ</t>
    </rPh>
    <rPh sb="36" eb="38">
      <t>コウショウ</t>
    </rPh>
    <rPh sb="43" eb="45">
      <t>ゼンシン</t>
    </rPh>
    <rPh sb="52" eb="54">
      <t>ニホン</t>
    </rPh>
    <rPh sb="55" eb="56">
      <t>スス</t>
    </rPh>
    <rPh sb="58" eb="60">
      <t>ガイコウ</t>
    </rPh>
    <rPh sb="60" eb="62">
      <t>セイサク</t>
    </rPh>
    <rPh sb="63" eb="66">
      <t>ホウコウセイ</t>
    </rPh>
    <rPh sb="67" eb="68">
      <t>オナ</t>
    </rPh>
    <rPh sb="79" eb="81">
      <t>センリャク</t>
    </rPh>
    <rPh sb="82" eb="84">
      <t>ハッピョウ</t>
    </rPh>
    <phoneticPr fontId="5"/>
  </si>
  <si>
    <t>安全保障に関連する欧州国際機関との連携強化</t>
    <rPh sb="0" eb="2">
      <t>アンゼン</t>
    </rPh>
    <rPh sb="2" eb="4">
      <t>ホショウ</t>
    </rPh>
    <rPh sb="5" eb="7">
      <t>カンレン</t>
    </rPh>
    <rPh sb="9" eb="11">
      <t>オウシュウ</t>
    </rPh>
    <rPh sb="11" eb="13">
      <t>コクサイ</t>
    </rPh>
    <rPh sb="13" eb="15">
      <t>キカン</t>
    </rPh>
    <rPh sb="17" eb="19">
      <t>レンケイ</t>
    </rPh>
    <rPh sb="19" eb="21">
      <t>キョウカ</t>
    </rPh>
    <phoneticPr fontId="5"/>
  </si>
  <si>
    <t>ＮＡＴＯ及びＯＳＣＥとの関係を更に強化する。</t>
    <rPh sb="4" eb="5">
      <t>オヨ</t>
    </rPh>
    <rPh sb="12" eb="14">
      <t>カンケイ</t>
    </rPh>
    <rPh sb="15" eb="16">
      <t>サラ</t>
    </rPh>
    <rPh sb="17" eb="19">
      <t>キョウカ</t>
    </rPh>
    <phoneticPr fontId="5"/>
  </si>
  <si>
    <t>日ＮＡＴＯ国別パートナーシップ協力計画に基づき，具体的な日ＮＡＴＯ協力を推進する。日ＯＳＣＥ関係を一層推進する。</t>
    <rPh sb="0" eb="1">
      <t>ニチ</t>
    </rPh>
    <rPh sb="5" eb="7">
      <t>クニベツ</t>
    </rPh>
    <rPh sb="15" eb="17">
      <t>キョウリョク</t>
    </rPh>
    <rPh sb="17" eb="19">
      <t>ケイカク</t>
    </rPh>
    <rPh sb="20" eb="21">
      <t>モト</t>
    </rPh>
    <rPh sb="24" eb="27">
      <t>グタイテキ</t>
    </rPh>
    <rPh sb="28" eb="29">
      <t>ニチ</t>
    </rPh>
    <rPh sb="33" eb="35">
      <t>キョウリョク</t>
    </rPh>
    <rPh sb="36" eb="38">
      <t>スイシン</t>
    </rPh>
    <rPh sb="41" eb="42">
      <t>ニチ</t>
    </rPh>
    <rPh sb="46" eb="48">
      <t>カンケイ</t>
    </rPh>
    <rPh sb="49" eb="51">
      <t>イッソウ</t>
    </rPh>
    <rPh sb="51" eb="53">
      <t>スイシン</t>
    </rPh>
    <phoneticPr fontId="5"/>
  </si>
  <si>
    <t>ＮＡＴＯ本部への自衛官の派遣，サイバー演習へのオブザーバー参加，女性・平和・安全保障担当特別代表の訪日等を実施した。ＯＳＣＥ特別監視団への専門家派遣や外相理事会への外務副大臣の参加等を実施した。</t>
    <rPh sb="4" eb="6">
      <t>ホンブ</t>
    </rPh>
    <rPh sb="8" eb="11">
      <t>ジエイカン</t>
    </rPh>
    <rPh sb="12" eb="14">
      <t>ハケン</t>
    </rPh>
    <rPh sb="19" eb="21">
      <t>エンシュウ</t>
    </rPh>
    <rPh sb="29" eb="31">
      <t>サンカ</t>
    </rPh>
    <rPh sb="32" eb="34">
      <t>ジョセイ</t>
    </rPh>
    <rPh sb="35" eb="37">
      <t>ヘイワ</t>
    </rPh>
    <rPh sb="38" eb="40">
      <t>アンゼン</t>
    </rPh>
    <rPh sb="40" eb="42">
      <t>ホショウ</t>
    </rPh>
    <rPh sb="42" eb="44">
      <t>タントウ</t>
    </rPh>
    <rPh sb="44" eb="46">
      <t>トクベツ</t>
    </rPh>
    <rPh sb="46" eb="48">
      <t>ダイヒョウ</t>
    </rPh>
    <rPh sb="49" eb="51">
      <t>ホウニチ</t>
    </rPh>
    <rPh sb="51" eb="52">
      <t>トウ</t>
    </rPh>
    <rPh sb="53" eb="55">
      <t>ジッシ</t>
    </rPh>
    <rPh sb="62" eb="64">
      <t>トクベツ</t>
    </rPh>
    <rPh sb="64" eb="67">
      <t>カンシダン</t>
    </rPh>
    <phoneticPr fontId="5"/>
  </si>
  <si>
    <t>欧州各国との法的枠組構築のための協議</t>
    <rPh sb="0" eb="2">
      <t>オウシュウ</t>
    </rPh>
    <rPh sb="2" eb="4">
      <t>カッコク</t>
    </rPh>
    <rPh sb="6" eb="8">
      <t>ホウテキ</t>
    </rPh>
    <rPh sb="8" eb="10">
      <t>ワクグミ</t>
    </rPh>
    <rPh sb="10" eb="12">
      <t>コウチク</t>
    </rPh>
    <rPh sb="16" eb="18">
      <t>キョウギ</t>
    </rPh>
    <phoneticPr fontId="5"/>
  </si>
  <si>
    <t>欧州各国との法的枠組の整備を通じ，欧州各国との関係を強化する。</t>
    <rPh sb="0" eb="2">
      <t>オウシュウ</t>
    </rPh>
    <rPh sb="2" eb="4">
      <t>カッコク</t>
    </rPh>
    <rPh sb="6" eb="8">
      <t>ホウテキ</t>
    </rPh>
    <rPh sb="8" eb="10">
      <t>ワクグミ</t>
    </rPh>
    <rPh sb="11" eb="13">
      <t>セイビ</t>
    </rPh>
    <rPh sb="14" eb="15">
      <t>ツウ</t>
    </rPh>
    <rPh sb="17" eb="19">
      <t>オウシュウ</t>
    </rPh>
    <rPh sb="19" eb="21">
      <t>カッコク</t>
    </rPh>
    <rPh sb="23" eb="25">
      <t>カンケイ</t>
    </rPh>
    <rPh sb="26" eb="28">
      <t>キョウカ</t>
    </rPh>
    <phoneticPr fontId="5"/>
  </si>
  <si>
    <t>欧州各国との社会保障協定や租税条約の妥結や発効に向け取り組む。</t>
    <rPh sb="0" eb="2">
      <t>オウシュウ</t>
    </rPh>
    <rPh sb="2" eb="4">
      <t>カッコク</t>
    </rPh>
    <rPh sb="6" eb="8">
      <t>シャカイ</t>
    </rPh>
    <rPh sb="8" eb="10">
      <t>ホショウ</t>
    </rPh>
    <rPh sb="10" eb="12">
      <t>キョウテイ</t>
    </rPh>
    <rPh sb="13" eb="15">
      <t>ソゼイ</t>
    </rPh>
    <rPh sb="15" eb="17">
      <t>ジョウヤク</t>
    </rPh>
    <rPh sb="18" eb="20">
      <t>ダケツ</t>
    </rPh>
    <rPh sb="21" eb="23">
      <t>ハッコウ</t>
    </rPh>
    <rPh sb="24" eb="25">
      <t>ム</t>
    </rPh>
    <rPh sb="26" eb="27">
      <t>ト</t>
    </rPh>
    <rPh sb="28" eb="29">
      <t>ク</t>
    </rPh>
    <phoneticPr fontId="5"/>
  </si>
  <si>
    <t>社会保障協定や租税条約に加え，旅客予約記録（ＰＮＲ）協定，刑事共助協定（ＭＬＡＴ），航空協定についても交渉を前進させるとともに，いくつかの協定については発効にこぎつけた。</t>
    <rPh sb="0" eb="2">
      <t>シャカイ</t>
    </rPh>
    <rPh sb="2" eb="4">
      <t>ホショウ</t>
    </rPh>
    <rPh sb="4" eb="6">
      <t>キョウテイ</t>
    </rPh>
    <rPh sb="7" eb="9">
      <t>ソゼイ</t>
    </rPh>
    <rPh sb="9" eb="11">
      <t>ジョウヤク</t>
    </rPh>
    <rPh sb="12" eb="13">
      <t>クワ</t>
    </rPh>
    <rPh sb="15" eb="17">
      <t>リョカク</t>
    </rPh>
    <rPh sb="17" eb="19">
      <t>ヨヤク</t>
    </rPh>
    <rPh sb="19" eb="21">
      <t>キロク</t>
    </rPh>
    <rPh sb="26" eb="28">
      <t>キョウテイ</t>
    </rPh>
    <rPh sb="29" eb="31">
      <t>ケイジ</t>
    </rPh>
    <rPh sb="31" eb="33">
      <t>キョウジョ</t>
    </rPh>
    <rPh sb="33" eb="35">
      <t>キョウテイ</t>
    </rPh>
    <rPh sb="42" eb="44">
      <t>コウクウ</t>
    </rPh>
    <rPh sb="44" eb="46">
      <t>キョウテイ</t>
    </rPh>
    <rPh sb="51" eb="53">
      <t>コウショウ</t>
    </rPh>
    <rPh sb="54" eb="56">
      <t>ゼンシン</t>
    </rPh>
    <rPh sb="69" eb="71">
      <t>キョウテイ</t>
    </rPh>
    <rPh sb="76" eb="78">
      <t>ハッコウ</t>
    </rPh>
    <phoneticPr fontId="5"/>
  </si>
  <si>
    <t>欧州への対外発信を通じた日欧相互理解の促進</t>
    <rPh sb="0" eb="2">
      <t>オウシュウ</t>
    </rPh>
    <rPh sb="4" eb="6">
      <t>タイガイ</t>
    </rPh>
    <rPh sb="6" eb="8">
      <t>ハッシン</t>
    </rPh>
    <rPh sb="9" eb="10">
      <t>ツウ</t>
    </rPh>
    <rPh sb="12" eb="14">
      <t>ニチオウ</t>
    </rPh>
    <rPh sb="14" eb="16">
      <t>ソウゴ</t>
    </rPh>
    <rPh sb="16" eb="18">
      <t>リカイ</t>
    </rPh>
    <rPh sb="19" eb="21">
      <t>ソクシン</t>
    </rPh>
    <phoneticPr fontId="5"/>
  </si>
  <si>
    <t>知的・人的交流の促進を通じて，欧州との間で共通の課題に対する認識や協力意識を醸成し，多様なチャネルでの関係強化を図る。</t>
  </si>
  <si>
    <t>招へい事業，派遣事業，シンクタンク連携事業を通して，欧州における発信を積極的に行う。</t>
    <rPh sb="0" eb="1">
      <t>ショウ</t>
    </rPh>
    <rPh sb="3" eb="5">
      <t>ジギョウ</t>
    </rPh>
    <rPh sb="6" eb="8">
      <t>ハケン</t>
    </rPh>
    <rPh sb="8" eb="10">
      <t>ジギョウ</t>
    </rPh>
    <rPh sb="17" eb="19">
      <t>レンケイ</t>
    </rPh>
    <rPh sb="19" eb="21">
      <t>ジギョウ</t>
    </rPh>
    <rPh sb="22" eb="23">
      <t>トオ</t>
    </rPh>
    <rPh sb="26" eb="28">
      <t>オウシュウ</t>
    </rPh>
    <rPh sb="32" eb="34">
      <t>ハッシン</t>
    </rPh>
    <rPh sb="35" eb="38">
      <t>セッキョクテキ</t>
    </rPh>
    <rPh sb="39" eb="40">
      <t>オコナ</t>
    </rPh>
    <phoneticPr fontId="5"/>
  </si>
  <si>
    <t>有識者を計６８名招へいすると共に，１５０名の欧州の大学生を招へいした。８名の講師を派遣すると共に，２２件の日本関連シンポジウムを実施した。</t>
    <rPh sb="0" eb="3">
      <t>ユウシキシャ</t>
    </rPh>
    <rPh sb="4" eb="5">
      <t>ケイ</t>
    </rPh>
    <rPh sb="7" eb="8">
      <t>メイ</t>
    </rPh>
    <rPh sb="8" eb="9">
      <t>ショウ</t>
    </rPh>
    <rPh sb="14" eb="15">
      <t>トモ</t>
    </rPh>
    <rPh sb="20" eb="21">
      <t>メイ</t>
    </rPh>
    <rPh sb="22" eb="24">
      <t>オウシュウ</t>
    </rPh>
    <rPh sb="25" eb="28">
      <t>ダイガクセイ</t>
    </rPh>
    <rPh sb="29" eb="30">
      <t>ショウ</t>
    </rPh>
    <rPh sb="36" eb="37">
      <t>メイ</t>
    </rPh>
    <rPh sb="38" eb="40">
      <t>コウシ</t>
    </rPh>
    <rPh sb="41" eb="43">
      <t>ハケン</t>
    </rPh>
    <rPh sb="46" eb="47">
      <t>トモ</t>
    </rPh>
    <rPh sb="51" eb="52">
      <t>ケン</t>
    </rPh>
    <rPh sb="53" eb="55">
      <t>ニホン</t>
    </rPh>
    <rPh sb="55" eb="57">
      <t>カンレン</t>
    </rPh>
    <rPh sb="64" eb="66">
      <t>ジッシ</t>
    </rPh>
    <phoneticPr fontId="5"/>
  </si>
  <si>
    <t>欧州各国及びＥＵ，ＮＡＴＯ，ＯＳＣＥといった欧州の国際機関との政治的な対話・協力を進展させ，法的枠組を構築し，更には対外発信による日本に対する理解を促進することは，欧州全体との総合的な関係強化につながる。</t>
    <rPh sb="0" eb="2">
      <t>オウシュウ</t>
    </rPh>
    <rPh sb="2" eb="4">
      <t>カッコク</t>
    </rPh>
    <rPh sb="4" eb="5">
      <t>オヨ</t>
    </rPh>
    <rPh sb="22" eb="24">
      <t>オウシュウ</t>
    </rPh>
    <rPh sb="25" eb="27">
      <t>コクサイ</t>
    </rPh>
    <rPh sb="27" eb="29">
      <t>キカン</t>
    </rPh>
    <rPh sb="31" eb="34">
      <t>セイジテキ</t>
    </rPh>
    <rPh sb="35" eb="37">
      <t>タイワ</t>
    </rPh>
    <rPh sb="38" eb="40">
      <t>キョウリョク</t>
    </rPh>
    <rPh sb="41" eb="43">
      <t>シンテン</t>
    </rPh>
    <rPh sb="46" eb="48">
      <t>ホウテキ</t>
    </rPh>
    <rPh sb="48" eb="50">
      <t>ワクグミ</t>
    </rPh>
    <rPh sb="51" eb="53">
      <t>コウチク</t>
    </rPh>
    <rPh sb="55" eb="56">
      <t>サラ</t>
    </rPh>
    <rPh sb="58" eb="60">
      <t>タイガイ</t>
    </rPh>
    <rPh sb="60" eb="62">
      <t>ハッシン</t>
    </rPh>
    <rPh sb="65" eb="67">
      <t>ニホン</t>
    </rPh>
    <rPh sb="68" eb="69">
      <t>タイ</t>
    </rPh>
    <rPh sb="71" eb="73">
      <t>リカイ</t>
    </rPh>
    <rPh sb="74" eb="76">
      <t>ソクシン</t>
    </rPh>
    <rPh sb="82" eb="84">
      <t>オウシュウ</t>
    </rPh>
    <rPh sb="84" eb="86">
      <t>ゼンタイ</t>
    </rPh>
    <rPh sb="88" eb="91">
      <t>ソウゴウテキ</t>
    </rPh>
    <rPh sb="92" eb="96">
      <t>カンケイキョウカ</t>
    </rPh>
    <phoneticPr fontId="5"/>
  </si>
  <si>
    <t>○</t>
  </si>
  <si>
    <t>欧州諸国及びＥＵ，ＮＡＴＯ等の地域国際機関は，国際世論の形成力や，国際規範の形成力，経済力等を有しており，安全保障や経済分野における欧州諸国等との政策協調・協力とそのための国民レベルの理解の醸成は，これら分野における我が国の国益に資する。</t>
  </si>
  <si>
    <t>これら分野での具体的な協力案件の形成・推進は，民間等に委ねていては実施出来ない。</t>
  </si>
  <si>
    <t>前述の強みを有する欧州との間で，厳しさを増す日欧安全保障環境への対応，アベノミクスの推進等のために協力関係を強化することは優先度が高い。</t>
  </si>
  <si>
    <t>有</t>
  </si>
  <si>
    <t>外国新聞・雑誌等の購入（平成23年度まで）は，契約内容の性質にかんがみ競争性のない随意契約となっているが，一般競争入札，及び数社による見積もり合わせを実施の上，支出先の選定を行っており，競争性が確保されている。</t>
  </si>
  <si>
    <t>‐</t>
  </si>
  <si>
    <t>会計法、国家公務員等の旅費に関する法律等の各種法律に従い適切な単価に基づき執行を行っている。</t>
  </si>
  <si>
    <t>会計法、国家公務員等の旅費に関する法律等の各種法律に従い適切、かつ合理的なものとなっている。</t>
  </si>
  <si>
    <t>事業目的の達成を図るとともに、コスト面について精査を行っている。</t>
  </si>
  <si>
    <t>年度当初に見込んでいた活動を着実に実施してきており，日欧関係が，安全保障・経済等の主要分野で飛躍的に進展している。</t>
  </si>
  <si>
    <t>事業実施にあたり，効果及びコストを精査して実施している。</t>
  </si>
  <si>
    <t>活動実績は見込みにあったものとなっている。</t>
  </si>
  <si>
    <t>成果物を十分に活用し，事業の有効性を図っている。</t>
  </si>
  <si>
    <t>437, 441, 443, 50, 523, 526, 528,
532, 534, 536</t>
    <phoneticPr fontId="5"/>
  </si>
  <si>
    <t>240</t>
    <phoneticPr fontId="5"/>
  </si>
  <si>
    <t>21</t>
    <phoneticPr fontId="5"/>
  </si>
  <si>
    <t>22</t>
    <phoneticPr fontId="5"/>
  </si>
  <si>
    <t>26</t>
    <phoneticPr fontId="5"/>
  </si>
  <si>
    <t>旅費</t>
    <rPh sb="0" eb="2">
      <t>リョヒ</t>
    </rPh>
    <phoneticPr fontId="5"/>
  </si>
  <si>
    <t>出張者８名</t>
    <rPh sb="0" eb="3">
      <t>シュッチョウシャ</t>
    </rPh>
    <rPh sb="4" eb="5">
      <t>メイ</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</si>
  <si>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</si>
  <si>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</si>
  <si>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</si>
  <si>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出張者Ｄ</t>
    <rPh sb="0" eb="3">
      <t>シュッチョウシャ</t>
    </rPh>
    <phoneticPr fontId="5"/>
  </si>
  <si>
    <t>出張者Ｅ</t>
    <rPh sb="0" eb="3">
      <t>シュッチョウシャ</t>
    </rPh>
    <phoneticPr fontId="5"/>
  </si>
  <si>
    <t>出張者Ｆ</t>
    <rPh sb="0" eb="3">
      <t>シュッチョウシャ</t>
    </rPh>
    <phoneticPr fontId="5"/>
  </si>
  <si>
    <t>出張者Ｇ</t>
    <rPh sb="0" eb="3">
      <t>シュッチョウシャ</t>
    </rPh>
    <phoneticPr fontId="5"/>
  </si>
  <si>
    <t>出張者Ｈ</t>
    <rPh sb="0" eb="3">
      <t>シュッチョウシャ</t>
    </rPh>
    <phoneticPr fontId="5"/>
  </si>
  <si>
    <t>有識者Ａ</t>
    <rPh sb="0" eb="3">
      <t>ユウシキシャ</t>
    </rPh>
    <phoneticPr fontId="5"/>
  </si>
  <si>
    <t>有識者Ｂ</t>
    <rPh sb="0" eb="3">
      <t>ユウシキシャ</t>
    </rPh>
    <phoneticPr fontId="5"/>
  </si>
  <si>
    <t>出張者Ｉ</t>
    <rPh sb="0" eb="3">
      <t>シュッチョウシャ</t>
    </rPh>
    <phoneticPr fontId="5"/>
  </si>
  <si>
    <t>出張者Ｊ</t>
    <rPh sb="0" eb="3">
      <t>シュッチョウシャ</t>
    </rPh>
    <phoneticPr fontId="5"/>
  </si>
  <si>
    <t>有識者Ｃ</t>
    <rPh sb="0" eb="3">
      <t>ユウシキシャ</t>
    </rPh>
    <phoneticPr fontId="5"/>
  </si>
  <si>
    <t>有識者Ｄ</t>
    <rPh sb="0" eb="3">
      <t>ユウシキシャ</t>
    </rPh>
    <phoneticPr fontId="5"/>
  </si>
  <si>
    <t>有識者Ｅ</t>
    <rPh sb="0" eb="3">
      <t>ユウシキシャ</t>
    </rPh>
    <phoneticPr fontId="5"/>
  </si>
  <si>
    <t>外務省</t>
  </si>
  <si>
    <t>田口　精一郎</t>
    <rPh sb="0" eb="2">
      <t>タグチ</t>
    </rPh>
    <rPh sb="3" eb="6">
      <t>セイイチロウ</t>
    </rPh>
    <phoneticPr fontId="5"/>
  </si>
  <si>
    <t>近畿日本ツーリスト株式会社</t>
    <phoneticPr fontId="5"/>
  </si>
  <si>
    <t>安倍総理のバルト三国及び南東欧州諸国訪問に同行する民間関係者ミッションに係る業務の外部委嘱</t>
  </si>
  <si>
    <t>株式会社サイマル・インターナショナル</t>
    <rPh sb="0" eb="4">
      <t>カブシキガイシャ</t>
    </rPh>
    <phoneticPr fontId="5"/>
  </si>
  <si>
    <t>通訳謝金</t>
    <rPh sb="0" eb="2">
      <t>ツウヤク</t>
    </rPh>
    <rPh sb="2" eb="4">
      <t>シャキン</t>
    </rPh>
    <phoneticPr fontId="5"/>
  </si>
  <si>
    <t>講師Ａ</t>
    <rPh sb="0" eb="2">
      <t>コウシ</t>
    </rPh>
    <phoneticPr fontId="5"/>
  </si>
  <si>
    <t>今後も限られた外交資源を有効に活用しつつ，事業の効率化に努めていく。</t>
    <rPh sb="0" eb="2">
      <t>コンゴ</t>
    </rPh>
    <rPh sb="3" eb="4">
      <t>カギ</t>
    </rPh>
    <rPh sb="7" eb="9">
      <t>ガイコウ</t>
    </rPh>
    <rPh sb="9" eb="11">
      <t>シゲン</t>
    </rPh>
    <rPh sb="12" eb="14">
      <t>ユウコウ</t>
    </rPh>
    <rPh sb="15" eb="17">
      <t>カツヨウ</t>
    </rPh>
    <rPh sb="21" eb="23">
      <t>ジギョウ</t>
    </rPh>
    <rPh sb="24" eb="27">
      <t>コウリツカ</t>
    </rPh>
    <rPh sb="28" eb="29">
      <t>ツト</t>
    </rPh>
    <phoneticPr fontId="5"/>
  </si>
  <si>
    <t>良好な欧州諸国との間においては二国間関係に止まらず，国民の要請の高い国際社会共通の諸課題に対する協力関係を一層発展させるため，要人の往来や協議等を活性化させ，関係の更なる緊密化を図るとともに，政府レベルにとどまらず，引き続き人的・知的交流等，民間交流の促進を図っている。また，日本の外交政策に対する欧州諸国の理解を促進している。事業の実施にあたっては，競争性のある調達を行う等効率的な実施に努めている。</t>
    <rPh sb="0" eb="2">
      <t>リョウコウ</t>
    </rPh>
    <rPh sb="3" eb="5">
      <t>オウシュウ</t>
    </rPh>
    <rPh sb="5" eb="7">
      <t>ショコク</t>
    </rPh>
    <rPh sb="9" eb="10">
      <t>アイダ</t>
    </rPh>
    <rPh sb="15" eb="16">
      <t>ニ</t>
    </rPh>
    <rPh sb="18" eb="20">
      <t>カンケイ</t>
    </rPh>
    <rPh sb="21" eb="22">
      <t>トド</t>
    </rPh>
    <rPh sb="26" eb="28">
      <t>コクミン</t>
    </rPh>
    <rPh sb="29" eb="31">
      <t>ヨウセイ</t>
    </rPh>
    <rPh sb="32" eb="33">
      <t>タカ</t>
    </rPh>
    <rPh sb="34" eb="36">
      <t>コクサイ</t>
    </rPh>
    <rPh sb="36" eb="38">
      <t>シャカイ</t>
    </rPh>
    <rPh sb="38" eb="40">
      <t>キョウツウ</t>
    </rPh>
    <rPh sb="41" eb="44">
      <t>ショカダイ</t>
    </rPh>
    <rPh sb="45" eb="46">
      <t>タイ</t>
    </rPh>
    <rPh sb="48" eb="50">
      <t>キョウリョク</t>
    </rPh>
    <rPh sb="50" eb="52">
      <t>カンケイ</t>
    </rPh>
    <rPh sb="53" eb="55">
      <t>イッソウ</t>
    </rPh>
    <rPh sb="55" eb="57">
      <t>ハッテン</t>
    </rPh>
    <rPh sb="63" eb="65">
      <t>ヨウジン</t>
    </rPh>
    <rPh sb="66" eb="68">
      <t>オウライ</t>
    </rPh>
    <rPh sb="69" eb="71">
      <t>キョウギ</t>
    </rPh>
    <rPh sb="71" eb="72">
      <t>ナド</t>
    </rPh>
    <rPh sb="73" eb="76">
      <t>カッセイカ</t>
    </rPh>
    <rPh sb="79" eb="81">
      <t>カンケイ</t>
    </rPh>
    <rPh sb="82" eb="83">
      <t>サラ</t>
    </rPh>
    <rPh sb="85" eb="88">
      <t>キンミツカ</t>
    </rPh>
    <rPh sb="89" eb="90">
      <t>ハカ</t>
    </rPh>
    <rPh sb="96" eb="98">
      <t>セイフ</t>
    </rPh>
    <rPh sb="108" eb="109">
      <t>ヒ</t>
    </rPh>
    <rPh sb="110" eb="111">
      <t>ツヅ</t>
    </rPh>
    <rPh sb="112" eb="114">
      <t>ジンテキ</t>
    </rPh>
    <rPh sb="115" eb="117">
      <t>チテキ</t>
    </rPh>
    <rPh sb="117" eb="119">
      <t>コウリュウ</t>
    </rPh>
    <rPh sb="119" eb="120">
      <t>ナド</t>
    </rPh>
    <rPh sb="121" eb="123">
      <t>ミンカン</t>
    </rPh>
    <rPh sb="123" eb="125">
      <t>コウリュウ</t>
    </rPh>
    <rPh sb="126" eb="128">
      <t>ソクシン</t>
    </rPh>
    <rPh sb="129" eb="130">
      <t>ハカ</t>
    </rPh>
    <rPh sb="138" eb="140">
      <t>ニホン</t>
    </rPh>
    <rPh sb="141" eb="143">
      <t>ガイコウ</t>
    </rPh>
    <rPh sb="143" eb="145">
      <t>セイサク</t>
    </rPh>
    <rPh sb="146" eb="147">
      <t>タイ</t>
    </rPh>
    <rPh sb="149" eb="151">
      <t>オウシュウ</t>
    </rPh>
    <rPh sb="151" eb="153">
      <t>ショコク</t>
    </rPh>
    <rPh sb="154" eb="156">
      <t>リカイ</t>
    </rPh>
    <rPh sb="157" eb="159">
      <t>ソクシン</t>
    </rPh>
    <rPh sb="176" eb="179">
      <t>キョウソウセイ</t>
    </rPh>
    <rPh sb="182" eb="184">
      <t>チョウタツ</t>
    </rPh>
    <rPh sb="185" eb="186">
      <t>オコナ</t>
    </rPh>
    <rPh sb="187" eb="188">
      <t>ナド</t>
    </rPh>
    <rPh sb="188" eb="191">
      <t>コウリツテキ</t>
    </rPh>
    <rPh sb="192" eb="194">
      <t>ジッシ</t>
    </rPh>
    <rPh sb="195" eb="19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</si>
</sst>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174813</xdr:colOff>
      <xdr:row>743</xdr:row>
      <xdr:rowOff>206969</xdr:rowOff>
    </xdr:from>
    <xdr:to>
      <xdr:col>39</xdr:col>
      <xdr:colOff>35765</xdr:colOff>
      <xdr:row>745</xdr:row>
      <xdr:rowOff>273226</xdr:rowOff>
    </xdr:to>
    <xdr:sp macro="" textlink="">
      <xdr:nvSpPr>
        <xdr:cNvPr id="2" name="テキスト ボックス 1"/>
        <xdr:cNvSpPr txBox="1"/>
      </xdr:nvSpPr>
      <xdr:spPr>
        <a:xfrm>
          <a:off x="2775138" y="51575294"/>
          <a:ext cx="5061602" cy="77110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外務省　　４百万円</a:t>
          </a:r>
          <a:endParaRPr kumimoji="1" lang="en-US" altLang="ja-JP" sz="1100"/>
        </a:p>
        <a:p>
          <a:pPr algn="l"/>
          <a:r>
            <a:rPr kumimoji="1" lang="ja-JP" altLang="en-US" sz="1100"/>
            <a:t>　重層的な政策対話と有識者，市民レベルの交流・相互理解を増進するセミナー等を開催し，日ＥＵ関係の包括的な関係強化を推進する経費。</a:t>
          </a:r>
          <a:endParaRPr kumimoji="1" lang="en-US" altLang="ja-JP" sz="1100"/>
        </a:p>
        <a:p>
          <a:endParaRPr kumimoji="1" lang="ja-JP" altLang="en-US" sz="1100"/>
        </a:p>
      </xdr:txBody>
    </xdr:sp>
    <xdr:clientData/>
  </xdr:twoCellAnchor>
  <xdr:twoCellAnchor>
    <xdr:from>
      <xdr:col>10</xdr:col>
      <xdr:colOff>101811</xdr:colOff>
      <xdr:row>748</xdr:row>
      <xdr:rowOff>288524</xdr:rowOff>
    </xdr:from>
    <xdr:to>
      <xdr:col>20</xdr:col>
      <xdr:colOff>124917</xdr:colOff>
      <xdr:row>750</xdr:row>
      <xdr:rowOff>308813</xdr:rowOff>
    </xdr:to>
    <xdr:sp macro="" textlink="">
      <xdr:nvSpPr>
        <xdr:cNvPr id="3" name="テキスト ボックス 2"/>
        <xdr:cNvSpPr txBox="1"/>
      </xdr:nvSpPr>
      <xdr:spPr>
        <a:xfrm>
          <a:off x="2142882" y="53519667"/>
          <a:ext cx="2064178" cy="7278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　出張者　１０名　４百万円</a:t>
          </a:r>
          <a:endParaRPr kumimoji="1" lang="en-US" altLang="ja-JP" sz="1100"/>
        </a:p>
        <a:p>
          <a:endParaRPr kumimoji="1" lang="en-US" altLang="ja-JP" sz="1100"/>
        </a:p>
        <a:p>
          <a:r>
            <a:rPr kumimoji="1" lang="ja-JP" altLang="en-US" sz="1100"/>
            <a:t>　　　出張旅費</a:t>
          </a:r>
        </a:p>
      </xdr:txBody>
    </xdr:sp>
    <xdr:clientData/>
  </xdr:twoCellAnchor>
  <xdr:twoCellAnchor>
    <xdr:from>
      <xdr:col>32</xdr:col>
      <xdr:colOff>128739</xdr:colOff>
      <xdr:row>747</xdr:row>
      <xdr:rowOff>309075</xdr:rowOff>
    </xdr:from>
    <xdr:to>
      <xdr:col>42</xdr:col>
      <xdr:colOff>127450</xdr:colOff>
      <xdr:row>748</xdr:row>
      <xdr:rowOff>256585</xdr:rowOff>
    </xdr:to>
    <xdr:sp macro="" textlink="">
      <xdr:nvSpPr>
        <xdr:cNvPr id="4" name="テキスト ボックス 3"/>
        <xdr:cNvSpPr txBox="1"/>
      </xdr:nvSpPr>
      <xdr:spPr>
        <a:xfrm>
          <a:off x="6660168" y="53186432"/>
          <a:ext cx="2039782" cy="301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競争性のない随意契約</a:t>
          </a:r>
          <a:r>
            <a:rPr kumimoji="1" lang="en-US" sz="1100">
              <a:solidFill>
                <a:schemeClr val="dk1"/>
              </a:solidFill>
              <a:latin typeface="+mn-lt"/>
              <a:ea typeface="+mn-ea"/>
              <a:cs typeface="+mn-cs"/>
            </a:rPr>
            <a:t>】</a:t>
          </a:r>
          <a:endParaRPr kumimoji="1" lang="ja-JP" altLang="en-US" sz="1100">
            <a:solidFill>
              <a:schemeClr val="dk1"/>
            </a:solidFill>
            <a:latin typeface="+mn-lt"/>
            <a:ea typeface="+mn-ea"/>
            <a:cs typeface="+mn-cs"/>
          </a:endParaRPr>
        </a:p>
        <a:p>
          <a:r>
            <a:rPr kumimoji="1" lang="ja-JP" altLang="en-US" sz="1100"/>
            <a:t>　</a:t>
          </a:r>
        </a:p>
      </xdr:txBody>
    </xdr:sp>
    <xdr:clientData/>
  </xdr:twoCellAnchor>
  <xdr:twoCellAnchor>
    <xdr:from>
      <xdr:col>15</xdr:col>
      <xdr:colOff>74073</xdr:colOff>
      <xdr:row>747</xdr:row>
      <xdr:rowOff>3378</xdr:rowOff>
    </xdr:from>
    <xdr:to>
      <xdr:col>37</xdr:col>
      <xdr:colOff>117181</xdr:colOff>
      <xdr:row>747</xdr:row>
      <xdr:rowOff>3379</xdr:rowOff>
    </xdr:to>
    <xdr:cxnSp macro="">
      <xdr:nvCxnSpPr>
        <xdr:cNvPr id="5" name="直線コネクタ 4"/>
        <xdr:cNvCxnSpPr/>
      </xdr:nvCxnSpPr>
      <xdr:spPr>
        <a:xfrm flipV="1">
          <a:off x="3074448" y="52781403"/>
          <a:ext cx="444365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117587</xdr:colOff>
      <xdr:row>747</xdr:row>
      <xdr:rowOff>3377</xdr:rowOff>
    </xdr:from>
    <xdr:to>
      <xdr:col>37</xdr:col>
      <xdr:colOff>119011</xdr:colOff>
      <xdr:row>747</xdr:row>
      <xdr:rowOff>305865</xdr:rowOff>
    </xdr:to>
    <xdr:cxnSp macro="">
      <xdr:nvCxnSpPr>
        <xdr:cNvPr id="6" name="直線矢印コネクタ 5"/>
        <xdr:cNvCxnSpPr/>
      </xdr:nvCxnSpPr>
      <xdr:spPr>
        <a:xfrm rot="5400000">
          <a:off x="7367980" y="52931934"/>
          <a:ext cx="302488" cy="14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78950</xdr:colOff>
      <xdr:row>747</xdr:row>
      <xdr:rowOff>6617</xdr:rowOff>
    </xdr:from>
    <xdr:to>
      <xdr:col>15</xdr:col>
      <xdr:colOff>80374</xdr:colOff>
      <xdr:row>747</xdr:row>
      <xdr:rowOff>302638</xdr:rowOff>
    </xdr:to>
    <xdr:cxnSp macro="">
      <xdr:nvCxnSpPr>
        <xdr:cNvPr id="7" name="直線矢印コネクタ 6"/>
        <xdr:cNvCxnSpPr/>
      </xdr:nvCxnSpPr>
      <xdr:spPr>
        <a:xfrm rot="5400000">
          <a:off x="2932026" y="52931941"/>
          <a:ext cx="296021" cy="14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748</xdr:row>
      <xdr:rowOff>273711</xdr:rowOff>
    </xdr:from>
    <xdr:to>
      <xdr:col>45</xdr:col>
      <xdr:colOff>108858</xdr:colOff>
      <xdr:row>751</xdr:row>
      <xdr:rowOff>190500</xdr:rowOff>
    </xdr:to>
    <xdr:sp macro="" textlink="">
      <xdr:nvSpPr>
        <xdr:cNvPr id="8" name="テキスト ボックス 7"/>
        <xdr:cNvSpPr txBox="1"/>
      </xdr:nvSpPr>
      <xdr:spPr>
        <a:xfrm>
          <a:off x="6123215" y="53504854"/>
          <a:ext cx="3170464" cy="9781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Ｂ．近畿日本ツーリスト株式会社　</a:t>
          </a:r>
          <a:r>
            <a:rPr kumimoji="1" lang="en-US" altLang="ja-JP" sz="1100"/>
            <a:t> </a:t>
          </a:r>
          <a:r>
            <a:rPr kumimoji="1" lang="ja-JP" altLang="en-US" sz="1100"/>
            <a:t>０．３百万円</a:t>
          </a:r>
          <a:endParaRPr kumimoji="1" lang="en-US" altLang="ja-JP" sz="1100"/>
        </a:p>
        <a:p>
          <a:r>
            <a:rPr kumimoji="1" lang="ja-JP" altLang="en-US" sz="1100"/>
            <a:t>安倍総理のバルト三国及び南東欧州諸国訪問に同行する民間関係者ミッションに係る業務の外部委嘱</a:t>
          </a:r>
          <a:endParaRPr kumimoji="1" lang="en-US" altLang="ja-JP" sz="1100"/>
        </a:p>
      </xdr:txBody>
    </xdr:sp>
    <xdr:clientData/>
  </xdr:twoCellAnchor>
  <xdr:twoCellAnchor>
    <xdr:from>
      <xdr:col>8</xdr:col>
      <xdr:colOff>177524</xdr:colOff>
      <xdr:row>742</xdr:row>
      <xdr:rowOff>27214</xdr:rowOff>
    </xdr:from>
    <xdr:to>
      <xdr:col>21</xdr:col>
      <xdr:colOff>108856</xdr:colOff>
      <xdr:row>742</xdr:row>
      <xdr:rowOff>272142</xdr:rowOff>
    </xdr:to>
    <xdr:sp macro="" textlink="">
      <xdr:nvSpPr>
        <xdr:cNvPr id="9" name="正方形/長方形 8"/>
        <xdr:cNvSpPr/>
      </xdr:nvSpPr>
      <xdr:spPr>
        <a:xfrm>
          <a:off x="1810381" y="51135643"/>
          <a:ext cx="2584725" cy="244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ja-JP" altLang="en-US" sz="1100">
              <a:solidFill>
                <a:sysClr val="windowText" lastClr="000000"/>
              </a:solidFill>
              <a:latin typeface="+mn-ea"/>
              <a:ea typeface="+mn-ea"/>
            </a:rPr>
            <a:t>（１）日ＥＵ協力強化のための推進経費</a:t>
          </a:r>
        </a:p>
      </xdr:txBody>
    </xdr:sp>
    <xdr:clientData/>
  </xdr:twoCellAnchor>
  <xdr:twoCellAnchor>
    <xdr:from>
      <xdr:col>26</xdr:col>
      <xdr:colOff>91728</xdr:colOff>
      <xdr:row>746</xdr:row>
      <xdr:rowOff>34471</xdr:rowOff>
    </xdr:from>
    <xdr:to>
      <xdr:col>26</xdr:col>
      <xdr:colOff>95250</xdr:colOff>
      <xdr:row>746</xdr:row>
      <xdr:rowOff>340179</xdr:rowOff>
    </xdr:to>
    <xdr:cxnSp macro="">
      <xdr:nvCxnSpPr>
        <xdr:cNvPr id="10" name="直線矢印コネクタ 9"/>
        <xdr:cNvCxnSpPr/>
      </xdr:nvCxnSpPr>
      <xdr:spPr>
        <a:xfrm>
          <a:off x="5398514" y="52558042"/>
          <a:ext cx="3522" cy="305708"/>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198592</xdr:colOff>
      <xdr:row>758</xdr:row>
      <xdr:rowOff>377264</xdr:rowOff>
    </xdr:from>
    <xdr:to>
      <xdr:col>32</xdr:col>
      <xdr:colOff>90287</xdr:colOff>
      <xdr:row>758</xdr:row>
      <xdr:rowOff>629375</xdr:rowOff>
    </xdr:to>
    <xdr:sp macro="" textlink="">
      <xdr:nvSpPr>
        <xdr:cNvPr id="12" name="テキスト ボックス 11"/>
        <xdr:cNvSpPr txBox="1"/>
      </xdr:nvSpPr>
      <xdr:spPr>
        <a:xfrm>
          <a:off x="4199092" y="58013039"/>
          <a:ext cx="2291995" cy="252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競争性のない随意契約</a:t>
          </a:r>
          <a:r>
            <a:rPr kumimoji="1" lang="en-US" sz="1100">
              <a:solidFill>
                <a:schemeClr val="dk1"/>
              </a:solidFill>
              <a:latin typeface="+mn-lt"/>
              <a:ea typeface="+mn-ea"/>
              <a:cs typeface="+mn-cs"/>
            </a:rPr>
            <a:t>】</a:t>
          </a:r>
          <a:endParaRPr kumimoji="1" lang="ja-JP" altLang="en-US" sz="1100">
            <a:solidFill>
              <a:schemeClr val="dk1"/>
            </a:solidFill>
            <a:latin typeface="+mn-lt"/>
            <a:ea typeface="+mn-ea"/>
            <a:cs typeface="+mn-cs"/>
          </a:endParaRPr>
        </a:p>
        <a:p>
          <a:r>
            <a:rPr kumimoji="1" lang="ja-JP" altLang="en-US" sz="1100"/>
            <a:t>　</a:t>
          </a:r>
        </a:p>
      </xdr:txBody>
    </xdr:sp>
    <xdr:clientData/>
  </xdr:twoCellAnchor>
  <xdr:twoCellAnchor>
    <xdr:from>
      <xdr:col>8</xdr:col>
      <xdr:colOff>168088</xdr:colOff>
      <xdr:row>759</xdr:row>
      <xdr:rowOff>1847</xdr:rowOff>
    </xdr:from>
    <xdr:to>
      <xdr:col>18</xdr:col>
      <xdr:colOff>181356</xdr:colOff>
      <xdr:row>761</xdr:row>
      <xdr:rowOff>237368</xdr:rowOff>
    </xdr:to>
    <xdr:sp macro="" textlink="">
      <xdr:nvSpPr>
        <xdr:cNvPr id="13" name="テキスト ボックス 12"/>
        <xdr:cNvSpPr txBox="1"/>
      </xdr:nvSpPr>
      <xdr:spPr>
        <a:xfrm>
          <a:off x="1768288" y="58304372"/>
          <a:ext cx="2013518" cy="8355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Ｄ．出張者　９名　５百万円</a:t>
          </a:r>
          <a:endParaRPr kumimoji="1" lang="en-US" altLang="ja-JP" sz="1100"/>
        </a:p>
        <a:p>
          <a:endParaRPr kumimoji="1" lang="en-US" altLang="ja-JP" sz="1100"/>
        </a:p>
        <a:p>
          <a:r>
            <a:rPr kumimoji="1" lang="ja-JP" altLang="en-US" sz="1100"/>
            <a:t>　　　出張旅費</a:t>
          </a:r>
        </a:p>
      </xdr:txBody>
    </xdr:sp>
    <xdr:clientData/>
  </xdr:twoCellAnchor>
  <xdr:twoCellAnchor>
    <xdr:from>
      <xdr:col>13</xdr:col>
      <xdr:colOff>198664</xdr:colOff>
      <xdr:row>758</xdr:row>
      <xdr:rowOff>55282</xdr:rowOff>
    </xdr:from>
    <xdr:to>
      <xdr:col>40</xdr:col>
      <xdr:colOff>15795</xdr:colOff>
      <xdr:row>758</xdr:row>
      <xdr:rowOff>55282</xdr:rowOff>
    </xdr:to>
    <xdr:cxnSp macro="">
      <xdr:nvCxnSpPr>
        <xdr:cNvPr id="14" name="直線コネクタ 13"/>
        <xdr:cNvCxnSpPr/>
      </xdr:nvCxnSpPr>
      <xdr:spPr>
        <a:xfrm>
          <a:off x="2798989" y="57691057"/>
          <a:ext cx="52178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202625</xdr:colOff>
      <xdr:row>758</xdr:row>
      <xdr:rowOff>45756</xdr:rowOff>
    </xdr:from>
    <xdr:to>
      <xdr:col>14</xdr:col>
      <xdr:colOff>1870</xdr:colOff>
      <xdr:row>758</xdr:row>
      <xdr:rowOff>302929</xdr:rowOff>
    </xdr:to>
    <xdr:cxnSp macro="">
      <xdr:nvCxnSpPr>
        <xdr:cNvPr id="15" name="直線矢印コネクタ 14"/>
        <xdr:cNvCxnSpPr/>
      </xdr:nvCxnSpPr>
      <xdr:spPr>
        <a:xfrm>
          <a:off x="2802950" y="57681531"/>
          <a:ext cx="0" cy="2571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74861</xdr:colOff>
      <xdr:row>756</xdr:row>
      <xdr:rowOff>362723</xdr:rowOff>
    </xdr:from>
    <xdr:to>
      <xdr:col>43</xdr:col>
      <xdr:colOff>74812</xdr:colOff>
      <xdr:row>757</xdr:row>
      <xdr:rowOff>367600</xdr:rowOff>
    </xdr:to>
    <xdr:sp macro="" textlink="">
      <xdr:nvSpPr>
        <xdr:cNvPr id="16" name="テキスト ボックス 15"/>
        <xdr:cNvSpPr txBox="1"/>
      </xdr:nvSpPr>
      <xdr:spPr>
        <a:xfrm>
          <a:off x="2075111" y="56664998"/>
          <a:ext cx="6600776" cy="67162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外務省　　８百万円</a:t>
          </a:r>
          <a:endParaRPr kumimoji="1" lang="en-US" altLang="ja-JP" sz="1100"/>
        </a:p>
        <a:p>
          <a:r>
            <a:rPr kumimoji="1" lang="ja-JP" altLang="en-US" sz="1100"/>
            <a:t>欧州とアジアの安全保障は切り離すことができないとの認識の下、我が国と欧州との安全保障分野での相互理解を増進するための経費。</a:t>
          </a:r>
          <a:endParaRPr kumimoji="1" lang="en-US" altLang="ja-JP" sz="1100"/>
        </a:p>
        <a:p>
          <a:endParaRPr kumimoji="1" lang="ja-JP" altLang="en-US" sz="1100"/>
        </a:p>
      </xdr:txBody>
    </xdr:sp>
    <xdr:clientData/>
  </xdr:twoCellAnchor>
  <xdr:twoCellAnchor>
    <xdr:from>
      <xdr:col>19</xdr:col>
      <xdr:colOff>114752</xdr:colOff>
      <xdr:row>759</xdr:row>
      <xdr:rowOff>2896</xdr:rowOff>
    </xdr:from>
    <xdr:to>
      <xdr:col>33</xdr:col>
      <xdr:colOff>185077</xdr:colOff>
      <xdr:row>761</xdr:row>
      <xdr:rowOff>269593</xdr:rowOff>
    </xdr:to>
    <xdr:sp macro="" textlink="">
      <xdr:nvSpPr>
        <xdr:cNvPr id="17" name="テキスト ボックス 16"/>
        <xdr:cNvSpPr txBox="1"/>
      </xdr:nvSpPr>
      <xdr:spPr>
        <a:xfrm>
          <a:off x="3915227" y="58305421"/>
          <a:ext cx="2870675" cy="8667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Ｅ．株式会社サイマル・インターナショナル</a:t>
          </a:r>
          <a:endParaRPr kumimoji="1" lang="en-US" altLang="ja-JP" sz="1100"/>
        </a:p>
        <a:p>
          <a:pPr algn="ctr"/>
          <a:r>
            <a:rPr kumimoji="1" lang="ja-JP" altLang="en-US" sz="1100"/>
            <a:t>　０．１百万円</a:t>
          </a:r>
          <a:endParaRPr kumimoji="1" lang="en-US" altLang="ja-JP" sz="1100"/>
        </a:p>
        <a:p>
          <a:endParaRPr kumimoji="1" lang="en-US" altLang="ja-JP" sz="1100"/>
        </a:p>
        <a:p>
          <a:pPr algn="ctr"/>
          <a:r>
            <a:rPr kumimoji="1" lang="ja-JP" altLang="en-US" sz="1100"/>
            <a:t>通訳謝金</a:t>
          </a:r>
          <a:endParaRPr kumimoji="1" lang="en-US" altLang="ja-JP" sz="1100"/>
        </a:p>
      </xdr:txBody>
    </xdr:sp>
    <xdr:clientData/>
  </xdr:twoCellAnchor>
  <xdr:twoCellAnchor>
    <xdr:from>
      <xdr:col>8</xdr:col>
      <xdr:colOff>99073</xdr:colOff>
      <xdr:row>756</xdr:row>
      <xdr:rowOff>0</xdr:rowOff>
    </xdr:from>
    <xdr:to>
      <xdr:col>23</xdr:col>
      <xdr:colOff>58826</xdr:colOff>
      <xdr:row>756</xdr:row>
      <xdr:rowOff>285057</xdr:rowOff>
    </xdr:to>
    <xdr:sp macro="" textlink="">
      <xdr:nvSpPr>
        <xdr:cNvPr id="18" name="正方形/長方形 17"/>
        <xdr:cNvSpPr/>
      </xdr:nvSpPr>
      <xdr:spPr>
        <a:xfrm>
          <a:off x="1699273" y="56302275"/>
          <a:ext cx="2960128" cy="2850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l"/>
          <a:r>
            <a:rPr kumimoji="1" lang="ja-JP" altLang="en-US" sz="1100">
              <a:solidFill>
                <a:sysClr val="windowText" lastClr="000000"/>
              </a:solidFill>
              <a:latin typeface="+mn-ea"/>
              <a:ea typeface="+mn-ea"/>
            </a:rPr>
            <a:t>（２）安全保障分野における日欧協力関係経費</a:t>
          </a:r>
        </a:p>
      </xdr:txBody>
    </xdr:sp>
    <xdr:clientData/>
  </xdr:twoCellAnchor>
  <xdr:twoCellAnchor>
    <xdr:from>
      <xdr:col>34</xdr:col>
      <xdr:colOff>104978</xdr:colOff>
      <xdr:row>759</xdr:row>
      <xdr:rowOff>1769</xdr:rowOff>
    </xdr:from>
    <xdr:to>
      <xdr:col>46</xdr:col>
      <xdr:colOff>168800</xdr:colOff>
      <xdr:row>761</xdr:row>
      <xdr:rowOff>257042</xdr:rowOff>
    </xdr:to>
    <xdr:sp macro="" textlink="">
      <xdr:nvSpPr>
        <xdr:cNvPr id="19" name="テキスト ボックス 18"/>
        <xdr:cNvSpPr txBox="1"/>
      </xdr:nvSpPr>
      <xdr:spPr>
        <a:xfrm>
          <a:off x="6905828" y="58304294"/>
          <a:ext cx="2464122" cy="855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Ｆ．有識者５名　２百万円</a:t>
          </a:r>
          <a:endParaRPr lang="en-US" altLang="ja-JP"/>
        </a:p>
        <a:p>
          <a:endParaRPr lang="en-US" altLang="ja-JP"/>
        </a:p>
        <a:p>
          <a:r>
            <a:rPr lang="ja-JP" altLang="en-US"/>
            <a:t>ＯＳＣＥ国際監視団参加経費</a:t>
          </a:r>
          <a:endParaRPr lang="en-US" altLang="ja-JP"/>
        </a:p>
      </xdr:txBody>
    </xdr:sp>
    <xdr:clientData/>
  </xdr:twoCellAnchor>
  <xdr:twoCellAnchor>
    <xdr:from>
      <xdr:col>40</xdr:col>
      <xdr:colOff>13066</xdr:colOff>
      <xdr:row>758</xdr:row>
      <xdr:rowOff>63132</xdr:rowOff>
    </xdr:from>
    <xdr:to>
      <xdr:col>40</xdr:col>
      <xdr:colOff>13066</xdr:colOff>
      <xdr:row>758</xdr:row>
      <xdr:rowOff>328525</xdr:rowOff>
    </xdr:to>
    <xdr:cxnSp macro="">
      <xdr:nvCxnSpPr>
        <xdr:cNvPr id="20" name="直線矢印コネクタ 19"/>
        <xdr:cNvCxnSpPr/>
      </xdr:nvCxnSpPr>
      <xdr:spPr>
        <a:xfrm>
          <a:off x="8014066" y="57698907"/>
          <a:ext cx="0" cy="265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174171</xdr:colOff>
      <xdr:row>757</xdr:row>
      <xdr:rowOff>367600</xdr:rowOff>
    </xdr:from>
    <xdr:to>
      <xdr:col>26</xdr:col>
      <xdr:colOff>176143</xdr:colOff>
      <xdr:row>758</xdr:row>
      <xdr:rowOff>354853</xdr:rowOff>
    </xdr:to>
    <xdr:cxnSp macro="">
      <xdr:nvCxnSpPr>
        <xdr:cNvPr id="21" name="直線矢印コネクタ 20"/>
        <xdr:cNvCxnSpPr>
          <a:stCxn id="16" idx="2"/>
        </xdr:cNvCxnSpPr>
      </xdr:nvCxnSpPr>
      <xdr:spPr>
        <a:xfrm flipH="1">
          <a:off x="5374821" y="57336625"/>
          <a:ext cx="1972" cy="6540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763</xdr:row>
      <xdr:rowOff>138205</xdr:rowOff>
    </xdr:from>
    <xdr:to>
      <xdr:col>22</xdr:col>
      <xdr:colOff>80037</xdr:colOff>
      <xdr:row>766</xdr:row>
      <xdr:rowOff>64722</xdr:rowOff>
    </xdr:to>
    <xdr:sp macro="" textlink="">
      <xdr:nvSpPr>
        <xdr:cNvPr id="22" name="テキスト ボックス 21"/>
        <xdr:cNvSpPr txBox="1"/>
      </xdr:nvSpPr>
      <xdr:spPr>
        <a:xfrm>
          <a:off x="1611406" y="59869480"/>
          <a:ext cx="2869181" cy="8694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Ｇ．講師   １名  ０．１百万円</a:t>
          </a:r>
          <a:endParaRPr kumimoji="1" lang="en-US" altLang="ja-JP" sz="1100"/>
        </a:p>
        <a:p>
          <a:endParaRPr kumimoji="1" lang="en-US" altLang="ja-JP" sz="1100"/>
        </a:p>
        <a:p>
          <a:pPr algn="ctr"/>
          <a:r>
            <a:rPr kumimoji="1" lang="ja-JP" altLang="en-US" sz="1100"/>
            <a:t>講演謝金</a:t>
          </a:r>
          <a:endParaRPr kumimoji="1" lang="en-US" altLang="ja-JP" sz="1100"/>
        </a:p>
      </xdr:txBody>
    </xdr:sp>
    <xdr:clientData/>
  </xdr:twoCellAnchor>
  <xdr:twoCellAnchor>
    <xdr:from>
      <xdr:col>9</xdr:col>
      <xdr:colOff>149678</xdr:colOff>
      <xdr:row>762</xdr:row>
      <xdr:rowOff>176893</xdr:rowOff>
    </xdr:from>
    <xdr:to>
      <xdr:col>21</xdr:col>
      <xdr:colOff>41373</xdr:colOff>
      <xdr:row>763</xdr:row>
      <xdr:rowOff>48004</xdr:rowOff>
    </xdr:to>
    <xdr:sp macro="" textlink="">
      <xdr:nvSpPr>
        <xdr:cNvPr id="23" name="テキスト ボックス 22"/>
        <xdr:cNvSpPr txBox="1"/>
      </xdr:nvSpPr>
      <xdr:spPr>
        <a:xfrm>
          <a:off x="1949903" y="59527168"/>
          <a:ext cx="2291995" cy="252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競争性のない随意契約</a:t>
          </a:r>
          <a:r>
            <a:rPr kumimoji="1" lang="en-US" sz="1100">
              <a:solidFill>
                <a:schemeClr val="dk1"/>
              </a:solidFill>
              <a:latin typeface="+mn-lt"/>
              <a:ea typeface="+mn-ea"/>
              <a:cs typeface="+mn-cs"/>
            </a:rPr>
            <a:t>】</a:t>
          </a:r>
          <a:endParaRPr kumimoji="1" lang="ja-JP" altLang="en-US" sz="1100">
            <a:solidFill>
              <a:schemeClr val="dk1"/>
            </a:solidFill>
            <a:latin typeface="+mn-lt"/>
            <a:ea typeface="+mn-ea"/>
            <a:cs typeface="+mn-cs"/>
          </a:endParaRPr>
        </a:p>
        <a:p>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26</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626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627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v>
      </c>
      <c r="Q13" s="657"/>
      <c r="R13" s="657"/>
      <c r="S13" s="657"/>
      <c r="T13" s="657"/>
      <c r="U13" s="657"/>
      <c r="V13" s="658"/>
      <c r="W13" s="656">
        <v>26</v>
      </c>
      <c r="X13" s="657"/>
      <c r="Y13" s="657"/>
      <c r="Z13" s="657"/>
      <c r="AA13" s="657"/>
      <c r="AB13" s="657"/>
      <c r="AC13" s="658"/>
      <c r="AD13" s="656">
        <v>20</v>
      </c>
      <c r="AE13" s="657"/>
      <c r="AF13" s="657"/>
      <c r="AG13" s="657"/>
      <c r="AH13" s="657"/>
      <c r="AI13" s="657"/>
      <c r="AJ13" s="658"/>
      <c r="AK13" s="656">
        <v>20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30</v>
      </c>
      <c r="Q18" s="878"/>
      <c r="R18" s="878"/>
      <c r="S18" s="878"/>
      <c r="T18" s="878"/>
      <c r="U18" s="878"/>
      <c r="V18" s="879"/>
      <c r="W18" s="877">
        <f>SUM(W13:AC17)</f>
        <v>26</v>
      </c>
      <c r="X18" s="878"/>
      <c r="Y18" s="878"/>
      <c r="Z18" s="878"/>
      <c r="AA18" s="878"/>
      <c r="AB18" s="878"/>
      <c r="AC18" s="879"/>
      <c r="AD18" s="877">
        <f>SUM(AD13:AJ17)</f>
        <v>20</v>
      </c>
      <c r="AE18" s="878"/>
      <c r="AF18" s="878"/>
      <c r="AG18" s="878"/>
      <c r="AH18" s="878"/>
      <c r="AI18" s="878"/>
      <c r="AJ18" s="879"/>
      <c r="AK18" s="877">
        <f>SUM(AK13:AQ17)</f>
        <v>20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19</v>
      </c>
      <c r="Q19" s="657"/>
      <c r="R19" s="657"/>
      <c r="S19" s="657"/>
      <c r="T19" s="657"/>
      <c r="U19" s="657"/>
      <c r="V19" s="658"/>
      <c r="W19" s="656">
        <v>14</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0.6333333333333333</v>
      </c>
      <c r="Q20" s="311"/>
      <c r="R20" s="311"/>
      <c r="S20" s="311"/>
      <c r="T20" s="311"/>
      <c r="U20" s="311"/>
      <c r="V20" s="311"/>
      <c r="W20" s="311">
        <f t="shared" ref="W20" si="0">IF(W18=0, "-", SUM(W19)/W18)</f>
        <v>0.53846153846153844</v>
      </c>
      <c r="X20" s="311"/>
      <c r="Y20" s="311"/>
      <c r="Z20" s="311"/>
      <c r="AA20" s="311"/>
      <c r="AB20" s="311"/>
      <c r="AC20" s="311"/>
      <c r="AD20" s="311">
        <f t="shared" ref="AD20" si="1">IF(AD18=0, "-", SUM(AD19)/AD18)</f>
        <v>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0.6333333333333333</v>
      </c>
      <c r="Q21" s="311"/>
      <c r="R21" s="311"/>
      <c r="S21" s="311"/>
      <c r="T21" s="311"/>
      <c r="U21" s="311"/>
      <c r="V21" s="311"/>
      <c r="W21" s="311">
        <f t="shared" ref="W21" si="2">IF(W19=0, "-", SUM(W19)/SUM(W13,W14))</f>
        <v>0.53846153846153844</v>
      </c>
      <c r="X21" s="311"/>
      <c r="Y21" s="311"/>
      <c r="Z21" s="311"/>
      <c r="AA21" s="311"/>
      <c r="AB21" s="311"/>
      <c r="AC21" s="311"/>
      <c r="AD21" s="311">
        <f t="shared" ref="AD21" si="3">IF(AD19=0, "-", SUM(AD19)/SUM(AD13,AD14))</f>
        <v>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11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9</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29</v>
      </c>
      <c r="AV31" s="192"/>
      <c r="AW31" s="394" t="s">
        <v>300</v>
      </c>
      <c r="AX31" s="395"/>
    </row>
    <row r="32" spans="1:50" ht="23.25" customHeight="1" x14ac:dyDescent="0.15">
      <c r="A32" s="399"/>
      <c r="B32" s="397"/>
      <c r="C32" s="397"/>
      <c r="D32" s="397"/>
      <c r="E32" s="397"/>
      <c r="F32" s="398"/>
      <c r="G32" s="560" t="s">
        <v>549</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4</v>
      </c>
      <c r="AF32" s="212"/>
      <c r="AG32" s="212"/>
      <c r="AH32" s="212"/>
      <c r="AI32" s="211">
        <v>3</v>
      </c>
      <c r="AJ32" s="212"/>
      <c r="AK32" s="212"/>
      <c r="AL32" s="212"/>
      <c r="AM32" s="211"/>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4</v>
      </c>
      <c r="AF33" s="212"/>
      <c r="AG33" s="212"/>
      <c r="AH33" s="212"/>
      <c r="AI33" s="211">
        <v>4</v>
      </c>
      <c r="AJ33" s="212"/>
      <c r="AK33" s="212"/>
      <c r="AL33" s="212"/>
      <c r="AM33" s="211">
        <v>4</v>
      </c>
      <c r="AN33" s="212"/>
      <c r="AO33" s="212"/>
      <c r="AP33" s="212"/>
      <c r="AQ33" s="333"/>
      <c r="AR33" s="200"/>
      <c r="AS33" s="200"/>
      <c r="AT33" s="334"/>
      <c r="AU33" s="212">
        <v>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75</v>
      </c>
      <c r="AJ34" s="212"/>
      <c r="AK34" s="212"/>
      <c r="AL34" s="212"/>
      <c r="AM34" s="211"/>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7</v>
      </c>
      <c r="AF101" s="212"/>
      <c r="AG101" s="212"/>
      <c r="AH101" s="213"/>
      <c r="AI101" s="211">
        <v>7</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10</v>
      </c>
      <c r="AF102" s="414"/>
      <c r="AG102" s="414"/>
      <c r="AH102" s="414"/>
      <c r="AI102" s="414">
        <v>10</v>
      </c>
      <c r="AJ102" s="414"/>
      <c r="AK102" s="414"/>
      <c r="AL102" s="414"/>
      <c r="AM102" s="414">
        <v>10</v>
      </c>
      <c r="AN102" s="414"/>
      <c r="AO102" s="414"/>
      <c r="AP102" s="414"/>
      <c r="AQ102" s="266">
        <v>10</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563</v>
      </c>
      <c r="H104" s="98"/>
      <c r="I104" s="98"/>
      <c r="J104" s="98"/>
      <c r="K104" s="98"/>
      <c r="L104" s="98"/>
      <c r="M104" s="98"/>
      <c r="N104" s="98"/>
      <c r="O104" s="98"/>
      <c r="P104" s="98"/>
      <c r="Q104" s="98"/>
      <c r="R104" s="98"/>
      <c r="S104" s="98"/>
      <c r="T104" s="98"/>
      <c r="U104" s="98"/>
      <c r="V104" s="98"/>
      <c r="W104" s="98"/>
      <c r="X104" s="99"/>
      <c r="Y104" s="461" t="s">
        <v>55</v>
      </c>
      <c r="Z104" s="462"/>
      <c r="AA104" s="463"/>
      <c r="AB104" s="541" t="s">
        <v>560</v>
      </c>
      <c r="AC104" s="542"/>
      <c r="AD104" s="543"/>
      <c r="AE104" s="211">
        <v>5</v>
      </c>
      <c r="AF104" s="212"/>
      <c r="AG104" s="212"/>
      <c r="AH104" s="213"/>
      <c r="AI104" s="211">
        <v>0</v>
      </c>
      <c r="AJ104" s="212"/>
      <c r="AK104" s="212"/>
      <c r="AL104" s="213"/>
      <c r="AM104" s="211"/>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560</v>
      </c>
      <c r="AC105" s="465"/>
      <c r="AD105" s="466"/>
      <c r="AE105" s="414">
        <v>3</v>
      </c>
      <c r="AF105" s="414"/>
      <c r="AG105" s="414"/>
      <c r="AH105" s="414"/>
      <c r="AI105" s="414">
        <v>3</v>
      </c>
      <c r="AJ105" s="414"/>
      <c r="AK105" s="414"/>
      <c r="AL105" s="414"/>
      <c r="AM105" s="414">
        <v>0</v>
      </c>
      <c r="AN105" s="414"/>
      <c r="AO105" s="414"/>
      <c r="AP105" s="414"/>
      <c r="AQ105" s="211">
        <v>0</v>
      </c>
      <c r="AR105" s="212"/>
      <c r="AS105" s="212"/>
      <c r="AT105" s="213"/>
      <c r="AU105" s="266">
        <v>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2226500</v>
      </c>
      <c r="AF116" s="414"/>
      <c r="AG116" s="414"/>
      <c r="AH116" s="414"/>
      <c r="AI116" s="414">
        <v>1264857</v>
      </c>
      <c r="AJ116" s="414"/>
      <c r="AK116" s="414"/>
      <c r="AL116" s="414"/>
      <c r="AM116" s="414"/>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567</v>
      </c>
      <c r="AF117" s="547"/>
      <c r="AG117" s="547"/>
      <c r="AH117" s="547"/>
      <c r="AI117" s="547" t="s">
        <v>568</v>
      </c>
      <c r="AJ117" s="547"/>
      <c r="AK117" s="547"/>
      <c r="AL117" s="547"/>
      <c r="AM117" s="547"/>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565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566</v>
      </c>
      <c r="AC119" s="459"/>
      <c r="AD119" s="460"/>
      <c r="AE119" s="414">
        <v>2596666</v>
      </c>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569</v>
      </c>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7</v>
      </c>
      <c r="AF134" s="200"/>
      <c r="AG134" s="200"/>
      <c r="AH134" s="200"/>
      <c r="AI134" s="199">
        <v>7</v>
      </c>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10</v>
      </c>
      <c r="AF135" s="200"/>
      <c r="AG135" s="200"/>
      <c r="AH135" s="200"/>
      <c r="AI135" s="199">
        <v>10</v>
      </c>
      <c r="AJ135" s="200"/>
      <c r="AK135" s="200"/>
      <c r="AL135" s="200"/>
      <c r="AM135" s="199">
        <v>10</v>
      </c>
      <c r="AN135" s="200"/>
      <c r="AO135" s="200"/>
      <c r="AP135" s="200"/>
      <c r="AQ135" s="199"/>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560</v>
      </c>
      <c r="AC138" s="198"/>
      <c r="AD138" s="198"/>
      <c r="AE138" s="199">
        <v>5</v>
      </c>
      <c r="AF138" s="200"/>
      <c r="AG138" s="200"/>
      <c r="AH138" s="200"/>
      <c r="AI138" s="199">
        <v>0</v>
      </c>
      <c r="AJ138" s="200"/>
      <c r="AK138" s="200"/>
      <c r="AL138" s="200"/>
      <c r="AM138" s="199"/>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560</v>
      </c>
      <c r="AC139" s="206"/>
      <c r="AD139" s="206"/>
      <c r="AE139" s="199">
        <v>3</v>
      </c>
      <c r="AF139" s="200"/>
      <c r="AG139" s="200"/>
      <c r="AH139" s="200"/>
      <c r="AI139" s="199">
        <v>3</v>
      </c>
      <c r="AJ139" s="200"/>
      <c r="AK139" s="200"/>
      <c r="AL139" s="200"/>
      <c r="AM139" s="199">
        <v>0</v>
      </c>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t="s">
        <v>574</v>
      </c>
      <c r="R154" s="98"/>
      <c r="S154" s="98"/>
      <c r="T154" s="98"/>
      <c r="U154" s="98"/>
      <c r="V154" s="98"/>
      <c r="W154" s="98"/>
      <c r="X154" s="98"/>
      <c r="Y154" s="98"/>
      <c r="Z154" s="98"/>
      <c r="AA154" s="286"/>
      <c r="AB154" s="134"/>
      <c r="AC154" s="135"/>
      <c r="AD154" s="135"/>
      <c r="AE154" s="140" t="s">
        <v>575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customHeight="1" x14ac:dyDescent="0.15">
      <c r="A161" s="182"/>
      <c r="B161" s="179"/>
      <c r="C161" s="173"/>
      <c r="D161" s="179"/>
      <c r="E161" s="173"/>
      <c r="F161" s="174"/>
      <c r="G161" s="97" t="s">
        <v>577</v>
      </c>
      <c r="H161" s="98"/>
      <c r="I161" s="98"/>
      <c r="J161" s="98"/>
      <c r="K161" s="98"/>
      <c r="L161" s="98"/>
      <c r="M161" s="98"/>
      <c r="N161" s="98"/>
      <c r="O161" s="98"/>
      <c r="P161" s="99"/>
      <c r="Q161" s="118" t="s">
        <v>578</v>
      </c>
      <c r="R161" s="98"/>
      <c r="S161" s="98"/>
      <c r="T161" s="98"/>
      <c r="U161" s="98"/>
      <c r="V161" s="98"/>
      <c r="W161" s="98"/>
      <c r="X161" s="98"/>
      <c r="Y161" s="98"/>
      <c r="Z161" s="98"/>
      <c r="AA161" s="286"/>
      <c r="AB161" s="134"/>
      <c r="AC161" s="135"/>
      <c r="AD161" s="135"/>
      <c r="AE161" s="140" t="s">
        <v>579</v>
      </c>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t="s">
        <v>580</v>
      </c>
      <c r="AF164" s="98"/>
      <c r="AG164" s="98"/>
      <c r="AH164" s="98"/>
      <c r="AI164" s="98"/>
      <c r="AJ164" s="98"/>
      <c r="AK164" s="98"/>
      <c r="AL164" s="98"/>
      <c r="AM164" s="98"/>
      <c r="AN164" s="98"/>
      <c r="AO164" s="98"/>
      <c r="AP164" s="98"/>
      <c r="AQ164" s="98"/>
      <c r="AR164" s="98"/>
      <c r="AS164" s="98"/>
      <c r="AT164" s="98"/>
      <c r="AU164" s="98"/>
      <c r="AV164" s="98"/>
      <c r="AW164" s="98"/>
      <c r="AX164" s="119"/>
    </row>
    <row r="165" spans="1:50" ht="22.5"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customHeight="1" x14ac:dyDescent="0.15">
      <c r="A168" s="182"/>
      <c r="B168" s="179"/>
      <c r="C168" s="173"/>
      <c r="D168" s="179"/>
      <c r="E168" s="173"/>
      <c r="F168" s="174"/>
      <c r="G168" s="97" t="s">
        <v>581</v>
      </c>
      <c r="H168" s="98"/>
      <c r="I168" s="98"/>
      <c r="J168" s="98"/>
      <c r="K168" s="98"/>
      <c r="L168" s="98"/>
      <c r="M168" s="98"/>
      <c r="N168" s="98"/>
      <c r="O168" s="98"/>
      <c r="P168" s="99"/>
      <c r="Q168" s="118" t="s">
        <v>582</v>
      </c>
      <c r="R168" s="98"/>
      <c r="S168" s="98"/>
      <c r="T168" s="98"/>
      <c r="U168" s="98"/>
      <c r="V168" s="98"/>
      <c r="W168" s="98"/>
      <c r="X168" s="98"/>
      <c r="Y168" s="98"/>
      <c r="Z168" s="98"/>
      <c r="AA168" s="286"/>
      <c r="AB168" s="134"/>
      <c r="AC168" s="135"/>
      <c r="AD168" s="135"/>
      <c r="AE168" s="140" t="s">
        <v>583</v>
      </c>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t="s">
        <v>584</v>
      </c>
      <c r="AF171" s="98"/>
      <c r="AG171" s="98"/>
      <c r="AH171" s="98"/>
      <c r="AI171" s="98"/>
      <c r="AJ171" s="98"/>
      <c r="AK171" s="98"/>
      <c r="AL171" s="98"/>
      <c r="AM171" s="98"/>
      <c r="AN171" s="98"/>
      <c r="AO171" s="98"/>
      <c r="AP171" s="98"/>
      <c r="AQ171" s="98"/>
      <c r="AR171" s="98"/>
      <c r="AS171" s="98"/>
      <c r="AT171" s="98"/>
      <c r="AU171" s="98"/>
      <c r="AV171" s="98"/>
      <c r="AW171" s="98"/>
      <c r="AX171" s="119"/>
    </row>
    <row r="172" spans="1:50" ht="22.5"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customHeight="1" x14ac:dyDescent="0.15">
      <c r="A175" s="182"/>
      <c r="B175" s="179"/>
      <c r="C175" s="173"/>
      <c r="D175" s="179"/>
      <c r="E175" s="173"/>
      <c r="F175" s="174"/>
      <c r="G175" s="97" t="s">
        <v>585</v>
      </c>
      <c r="H175" s="98"/>
      <c r="I175" s="98"/>
      <c r="J175" s="98"/>
      <c r="K175" s="98"/>
      <c r="L175" s="98"/>
      <c r="M175" s="98"/>
      <c r="N175" s="98"/>
      <c r="O175" s="98"/>
      <c r="P175" s="99"/>
      <c r="Q175" s="118" t="s">
        <v>586</v>
      </c>
      <c r="R175" s="98"/>
      <c r="S175" s="98"/>
      <c r="T175" s="98"/>
      <c r="U175" s="98"/>
      <c r="V175" s="98"/>
      <c r="W175" s="98"/>
      <c r="X175" s="98"/>
      <c r="Y175" s="98"/>
      <c r="Z175" s="98"/>
      <c r="AA175" s="286"/>
      <c r="AB175" s="134"/>
      <c r="AC175" s="135"/>
      <c r="AD175" s="135"/>
      <c r="AE175" s="140" t="s">
        <v>587</v>
      </c>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t="s">
        <v>588</v>
      </c>
      <c r="AF178" s="98"/>
      <c r="AG178" s="98"/>
      <c r="AH178" s="98"/>
      <c r="AI178" s="98"/>
      <c r="AJ178" s="98"/>
      <c r="AK178" s="98"/>
      <c r="AL178" s="98"/>
      <c r="AM178" s="98"/>
      <c r="AN178" s="98"/>
      <c r="AO178" s="98"/>
      <c r="AP178" s="98"/>
      <c r="AQ178" s="98"/>
      <c r="AR178" s="98"/>
      <c r="AS178" s="98"/>
      <c r="AT178" s="98"/>
      <c r="AU178" s="98"/>
      <c r="AV178" s="98"/>
      <c r="AW178" s="98"/>
      <c r="AX178" s="119"/>
    </row>
    <row r="179" spans="1:50" ht="22.5"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8"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590</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590</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590</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590</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48"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53.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590</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49.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590</v>
      </c>
      <c r="AE715" s="604"/>
      <c r="AF715" s="655"/>
      <c r="AG715" s="741" t="s">
        <v>600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601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590</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t="s">
        <v>604</v>
      </c>
      <c r="S737" s="986"/>
      <c r="T737" s="986"/>
      <c r="U737" s="986"/>
      <c r="V737" s="986"/>
      <c r="W737" s="986"/>
      <c r="X737" s="986"/>
      <c r="Y737" s="986"/>
      <c r="Z737" s="986"/>
      <c r="AA737" s="358" t="s">
        <v>359</v>
      </c>
      <c r="AB737" s="358"/>
      <c r="AC737" s="358"/>
      <c r="AD737" s="358"/>
      <c r="AE737" s="986" t="s">
        <v>605</v>
      </c>
      <c r="AF737" s="986"/>
      <c r="AG737" s="986"/>
      <c r="AH737" s="986"/>
      <c r="AI737" s="986"/>
      <c r="AJ737" s="986"/>
      <c r="AK737" s="986"/>
      <c r="AL737" s="986"/>
      <c r="AM737" s="986"/>
      <c r="AN737" s="358" t="s">
        <v>360</v>
      </c>
      <c r="AO737" s="358"/>
      <c r="AP737" s="358"/>
      <c r="AQ737" s="358"/>
      <c r="AR737" s="987" t="s">
        <v>606</v>
      </c>
      <c r="AS737" s="988"/>
      <c r="AT737" s="988"/>
      <c r="AU737" s="988"/>
      <c r="AV737" s="988"/>
      <c r="AW737" s="988"/>
      <c r="AX737" s="989"/>
      <c r="AY737" s="89"/>
      <c r="AZ737" s="89"/>
    </row>
    <row r="738" spans="1:52" ht="24.75" customHeight="1" x14ac:dyDescent="0.15">
      <c r="A738" s="990" t="s">
        <v>361</v>
      </c>
      <c r="B738" s="203"/>
      <c r="C738" s="203"/>
      <c r="D738" s="204"/>
      <c r="E738" s="986" t="s">
        <v>606</v>
      </c>
      <c r="F738" s="986"/>
      <c r="G738" s="986"/>
      <c r="H738" s="986"/>
      <c r="I738" s="986"/>
      <c r="J738" s="986"/>
      <c r="K738" s="986"/>
      <c r="L738" s="986"/>
      <c r="M738" s="986"/>
      <c r="N738" s="358" t="s">
        <v>362</v>
      </c>
      <c r="O738" s="358"/>
      <c r="P738" s="358"/>
      <c r="Q738" s="358"/>
      <c r="R738" s="986" t="s">
        <v>607</v>
      </c>
      <c r="S738" s="986"/>
      <c r="T738" s="986"/>
      <c r="U738" s="986"/>
      <c r="V738" s="986"/>
      <c r="W738" s="986"/>
      <c r="X738" s="986"/>
      <c r="Y738" s="986"/>
      <c r="Z738" s="986"/>
      <c r="AA738" s="358" t="s">
        <v>482</v>
      </c>
      <c r="AB738" s="358"/>
      <c r="AC738" s="358"/>
      <c r="AD738" s="358"/>
      <c r="AE738" s="986" t="s">
        <v>608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626</v>
      </c>
      <c r="F739" s="998"/>
      <c r="G739" s="998"/>
      <c r="H739" s="91" t="str">
        <f>IF(E739="", "", "(")</f>
        <v>(</v>
      </c>
      <c r="I739" s="981" t="s">
        <v>435</v>
      </c>
      <c r="J739" s="981"/>
      <c r="K739" s="91" t="str">
        <f>IF(OR(I739="　", I739=""), "", "-")</f>
        <v>-</v>
      </c>
      <c r="L739" s="982">
        <v>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611</v>
      </c>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v>1</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t="s">
        <v>612</v>
      </c>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v>0.6</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613</v>
      </c>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v>0.5</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614</v>
      </c>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v>0.5</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t="s">
        <v>615</v>
      </c>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v>0.4</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t="s">
        <v>616</v>
      </c>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v>0.2</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t="s">
        <v>617</v>
      </c>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v>0.2</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t="s">
        <v>618</v>
      </c>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v>0.2</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621</v>
      </c>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v>0.1</v>
      </c>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622</v>
      </c>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v>0.1</v>
      </c>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3" customHeight="1" x14ac:dyDescent="0.15">
      <c r="A870" s="372">
        <v>1</v>
      </c>
      <c r="B870" s="372">
        <v>1</v>
      </c>
      <c r="C870" s="354" t="s">
        <v>628</v>
      </c>
      <c r="D870" s="340"/>
      <c r="E870" s="340"/>
      <c r="F870" s="340"/>
      <c r="G870" s="340"/>
      <c r="H870" s="340"/>
      <c r="I870" s="340"/>
      <c r="J870" s="341"/>
      <c r="K870" s="342"/>
      <c r="L870" s="342"/>
      <c r="M870" s="342"/>
      <c r="N870" s="342"/>
      <c r="O870" s="342"/>
      <c r="P870" s="343" t="s">
        <v>629</v>
      </c>
      <c r="Q870" s="343"/>
      <c r="R870" s="343"/>
      <c r="S870" s="343"/>
      <c r="T870" s="343"/>
      <c r="U870" s="343"/>
      <c r="V870" s="343"/>
      <c r="W870" s="343"/>
      <c r="X870" s="343"/>
      <c r="Y870" s="344">
        <v>0.3</v>
      </c>
      <c r="Z870" s="345"/>
      <c r="AA870" s="345"/>
      <c r="AB870" s="346"/>
      <c r="AC870" s="356" t="s">
        <v>525</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63" hidden="1" customHeight="1" x14ac:dyDescent="0.15">
      <c r="A903" s="372">
        <v>1</v>
      </c>
      <c r="B903" s="372">
        <v>1</v>
      </c>
      <c r="C903" s="340"/>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611</v>
      </c>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v>1.4</v>
      </c>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t="s">
        <v>612</v>
      </c>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v>1.1000000000000001</v>
      </c>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613</v>
      </c>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v>0.7</v>
      </c>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614</v>
      </c>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v>0.5</v>
      </c>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t="s">
        <v>615</v>
      </c>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v>0.4</v>
      </c>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t="s">
        <v>616</v>
      </c>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v>0.3</v>
      </c>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t="s">
        <v>617</v>
      </c>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v>0.2</v>
      </c>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t="s">
        <v>618</v>
      </c>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v>0.1</v>
      </c>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t="s">
        <v>621</v>
      </c>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v>0.1</v>
      </c>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630</v>
      </c>
      <c r="D969" s="340"/>
      <c r="E969" s="340"/>
      <c r="F969" s="340"/>
      <c r="G969" s="340"/>
      <c r="H969" s="340"/>
      <c r="I969" s="340"/>
      <c r="J969" s="341"/>
      <c r="K969" s="342"/>
      <c r="L969" s="342"/>
      <c r="M969" s="342"/>
      <c r="N969" s="342"/>
      <c r="O969" s="342"/>
      <c r="P969" s="355" t="s">
        <v>631</v>
      </c>
      <c r="Q969" s="343"/>
      <c r="R969" s="343"/>
      <c r="S969" s="343"/>
      <c r="T969" s="343"/>
      <c r="U969" s="343"/>
      <c r="V969" s="343"/>
      <c r="W969" s="343"/>
      <c r="X969" s="343"/>
      <c r="Y969" s="344">
        <v>0.1</v>
      </c>
      <c r="Z969" s="345"/>
      <c r="AA969" s="345"/>
      <c r="AB969" s="346"/>
      <c r="AC969" s="356" t="s">
        <v>525</v>
      </c>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t="s">
        <v>619</v>
      </c>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v>0.7</v>
      </c>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t="s">
        <v>620</v>
      </c>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v>0.5</v>
      </c>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t="s">
        <v>623</v>
      </c>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v>0.4</v>
      </c>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t="s">
        <v>624</v>
      </c>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v>0.4</v>
      </c>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t="s">
        <v>625</v>
      </c>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v>0.4</v>
      </c>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54" t="s">
        <v>632</v>
      </c>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v>0.1</v>
      </c>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699" max="49" man="1"/>
    <brk id="739" max="49" man="1"/>
    <brk id="778" max="49" man="1"/>
    <brk id="832" max="49" man="1"/>
    <brk id="966" max="49" man="1"/>
    <brk id="1038"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t="s">
        <v>590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2018-04-25T04:35:30Z</cp:lastPrinted>
  <dcterms:created xsi:type="dcterms:W3CDTF">2012-03-13T00:50:25Z</dcterms:created>
  <dcterms:modified xsi:type="dcterms:W3CDTF">2018-07-06T04:15:27Z</dcterms:modified>
</cp:coreProperties>
</file>