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0" windowWidth="12060"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<sst xmlns="http://schemas.openxmlformats.org/spreadsheetml/2006/main" count="2888" uniqueCount="643">
  <si>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</si>
  <si>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</si>
  <si>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</si>
  <si>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</si>
  <si>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</si>
  <si>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</si>
  <si>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</si>
  <si>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</si>
  <si>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</si>
  <si>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</si>
  <si>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</si>
  <si>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</si>
  <si>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</si>
  <si>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</si>
  <si>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</si>
  <si>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</si>
  <si>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</si>
  <si>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</si>
  <si>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</si>
  <si>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</si>
  <si>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</si>
  <si>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</si>
  <si>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</si>
  <si>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</si>
  <si>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</si>
  <si>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</si>
  <si>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</si>
  <si>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</si>
  <si>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</si>
  <si>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</si>
  <si>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</si>
  <si>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</si>
  <si>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</si>
  <si>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</si>
  <si>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</si>
  <si>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</si>
  <si>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</si>
  <si>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</si>
  <si>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</si>
  <si>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</si>
  <si>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</si>
  <si>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</si>
  <si>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</si>
  <si>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</si>
  <si>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</si>
  <si>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</si>
  <si>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</si>
  <si>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</si>
  <si>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</si>
  <si>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</si>
  <si>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</si>
  <si>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</si>
  <si>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</si>
  <si>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</si>
  <si>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</si>
  <si>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</si>
  <si>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</si>
  <si>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</si>
  <si>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</si>
  <si>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</si>
  <si>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</si>
  <si>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</si>
  <si>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</si>
  <si>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</si>
  <si>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</si>
  <si>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</si>
  <si>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</si>
  <si>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</si>
  <si>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</si>
  <si>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</si>
  <si>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</si>
  <si>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</si>
  <si>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</si>
  <si>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</si>
  <si>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</si>
  <si>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</si>
  <si>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</si>
  <si>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</si>
  <si>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</si>
  <si>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</si>
  <si>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</si>
  <si>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</si>
  <si>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</si>
  <si>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</si>
  <si>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</si>
  <si>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</si>
  <si>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</si>
  <si>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</si>
  <si>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</si>
  <si>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</si>
  <si>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</si>
  <si>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</si>
  <si>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</si>
  <si>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</si>
  <si>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</si>
  <si>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</si>
  <si>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</si>
  <si>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</si>
  <si>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</si>
  <si>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</si>
  <si>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</si>
  <si>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</si>
  <si>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</si>
  <si>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</si>
  <si>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</si>
  <si>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</si>
  <si>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</si>
  <si>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</si>
  <si>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</si>
  <si>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</si>
  <si>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</si>
  <si>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</si>
  <si>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</si>
  <si>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</si>
  <si>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</si>
  <si>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</si>
  <si>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</si>
  <si>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</si>
  <si>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</si>
  <si>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</si>
  <si>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</si>
  <si>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</si>
  <si>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</si>
  <si>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</si>
  <si>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</si>
  <si>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</si>
  <si>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</si>
  <si>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</si>
  <si>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</si>
  <si>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</si>
  <si>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</si>
  <si>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</si>
  <si>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</si>
  <si>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</si>
  <si>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</si>
  <si>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</si>
  <si>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</si>
  <si>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</si>
  <si>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</si>
  <si>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</si>
  <si>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</si>
  <si>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</si>
  <si>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</si>
  <si>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</si>
  <si>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</si>
  <si>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</si>
  <si>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</si>
  <si>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</si>
  <si>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</si>
  <si>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</si>
  <si>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</si>
  <si>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</si>
  <si>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</si>
  <si>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</si>
  <si>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</si>
  <si>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</si>
  <si>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</si>
  <si>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</si>
  <si>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</si>
  <si>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</si>
  <si>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</si>
  <si>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</si>
  <si>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</si>
  <si>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</si>
  <si>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</si>
  <si>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</si>
  <si>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</si>
  <si>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</si>
  <si>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</si>
  <si>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</si>
  <si>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</si>
  <si>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</si>
  <si>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</si>
  <si>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</si>
  <si>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</si>
  <si>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</si>
  <si>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</si>
  <si>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</si>
  <si>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</si>
  <si>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</si>
  <si>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</si>
  <si>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</si>
  <si>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</si>
  <si>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</si>
  <si>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</si>
  <si>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</si>
  <si>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</si>
  <si>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</si>
  <si>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</si>
  <si>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</si>
  <si>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</si>
  <si>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</si>
  <si>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</si>
  <si>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</si>
  <si>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</si>
  <si>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</si>
  <si>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</si>
  <si>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</si>
  <si>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</si>
  <si>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</si>
  <si>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</si>
  <si>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</si>
  <si>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</si>
  <si>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</si>
  <si>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</si>
  <si>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</si>
  <si>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</si>
  <si>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</si>
  <si>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</si>
  <si>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</si>
  <si>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</si>
  <si>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</si>
  <si>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</si>
  <si>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</si>
  <si>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</si>
  <si>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</si>
  <si>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</si>
  <si>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</si>
  <si>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</si>
  <si>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</si>
  <si>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</si>
  <si>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</si>
  <si>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</si>
  <si>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</si>
  <si>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</si>
  <si>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</si>
  <si>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</si>
  <si>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</si>
  <si>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</si>
  <si>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</si>
  <si>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</si>
  <si>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</si>
  <si>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</si>
  <si>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</si>
  <si>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</si>
  <si>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</si>
  <si>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</si>
  <si>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</si>
  <si>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</si>
  <si>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</si>
  <si>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</si>
  <si>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</si>
  <si>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</si>
  <si>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</si>
  <si>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</si>
  <si>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</si>
  <si>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</si>
  <si>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</si>
  <si>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</si>
  <si>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</si>
  <si>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</si>
  <si>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</si>
  <si>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</si>
  <si>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</si>
  <si>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</si>
  <si>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</si>
  <si>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</si>
  <si>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</si>
  <si>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</si>
  <si>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</si>
  <si>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</si>
  <si>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</si>
  <si>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</si>
  <si>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</si>
  <si>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</si>
  <si>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</si>
  <si>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</si>
  <si>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</si>
  <si>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</si>
  <si>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</si>
  <si>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</si>
  <si>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</si>
  <si>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</si>
  <si>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</si>
  <si>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</si>
  <si>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</si>
  <si>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</si>
  <si>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</si>
  <si>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</si>
  <si>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</si>
  <si>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</si>
  <si>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</si>
  <si>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</si>
  <si>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</si>
  <si>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</si>
  <si>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</si>
  <si>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</si>
  <si>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</si>
  <si>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</si>
  <si>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</si>
  <si>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</si>
  <si>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</si>
  <si>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</si>
  <si>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</si>
  <si>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</si>
  <si>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</si>
  <si>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</si>
  <si>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</si>
  <si>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</si>
  <si>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</si>
  <si>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</si>
  <si>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</si>
  <si>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</si>
  <si>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</si>
  <si>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</si>
  <si>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</si>
  <si>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</si>
  <si>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</si>
  <si>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</si>
  <si>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</si>
  <si>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</si>
  <si>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</si>
  <si>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</si>
  <si>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</si>
  <si>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</si>
  <si>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</si>
  <si>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</si>
  <si>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</si>
  <si>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</si>
  <si>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</si>
  <si>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</si>
  <si>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</si>
  <si>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</si>
  <si>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</si>
  <si>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</si>
  <si>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</si>
  <si>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</si>
  <si>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</si>
  <si>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</si>
  <si>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</si>
  <si>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</si>
  <si>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</si>
  <si>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</si>
  <si>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</si>
  <si>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</si>
  <si>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</si>
  <si>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</si>
  <si>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</si>
  <si>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</si>
  <si>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</si>
  <si>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</si>
  <si>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</si>
  <si>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</si>
  <si>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</si>
  <si>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</si>
  <si>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</si>
  <si>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</si>
  <si>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</si>
  <si>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</si>
  <si>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</si>
  <si>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</si>
  <si>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</si>
  <si>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</si>
  <si>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</si>
  <si>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</si>
  <si>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</si>
  <si>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</si>
  <si>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</si>
  <si>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</si>
  <si>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</si>
  <si>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</si>
  <si>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</si>
  <si>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</si>
  <si>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</si>
  <si>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</si>
  <si>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</si>
  <si>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</si>
  <si>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</si>
  <si>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</si>
  <si>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</si>
  <si>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</si>
  <si>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</si>
  <si>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</si>
  <si>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</si>
  <si>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</si>
  <si>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</si>
  <si>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</si>
  <si>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</si>
  <si>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</si>
  <si>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</si>
  <si>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</si>
  <si>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</si>
  <si>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</si>
  <si>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</si>
  <si>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</si>
  <si>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</si>
  <si>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</si>
  <si>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</si>
  <si>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</si>
  <si>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</si>
  <si>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</si>
  <si>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</si>
  <si>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</si>
  <si>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</si>
  <si>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</si>
  <si>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</si>
  <si>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</si>
  <si>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</si>
  <si>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</si>
  <si>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</si>
  <si>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</si>
  <si>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</si>
  <si>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</si>
  <si>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</si>
  <si>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</si>
  <si>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</si>
  <si>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</si>
  <si>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</si>
  <si>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</si>
  <si>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</si>
  <si>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</si>
  <si>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</si>
  <si>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</si>
  <si>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</si>
  <si>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</si>
  <si>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</si>
  <si>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</si>
  <si>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</si>
  <si>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</si>
  <si>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</si>
  <si>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</si>
  <si>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</si>
  <si>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</si>
  <si>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</si>
  <si>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</si>
  <si>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</si>
  <si>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</si>
  <si>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</si>
  <si>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</si>
  <si>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</si>
  <si>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</si>
  <si>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</si>
  <si>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</si>
  <si>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</si>
  <si>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</si>
  <si>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</si>
  <si>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</si>
  <si>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</si>
  <si>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</si>
  <si>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</si>
  <si>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</si>
  <si>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</si>
  <si>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</si>
  <si>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</si>
  <si>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</si>
  <si>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</si>
  <si>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</si>
  <si>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</si>
  <si>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</si>
  <si>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</si>
  <si>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</si>
  <si>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</si>
  <si>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</si>
  <si>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</si>
  <si>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</si>
  <si>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</si>
  <si>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</si>
  <si>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</si>
  <si>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</si>
  <si>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</si>
  <si>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</si>
  <si>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</si>
  <si>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</si>
  <si>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</si>
  <si>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</si>
  <si>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</si>
  <si>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</si>
  <si>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</si>
  <si>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</si>
  <si>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</si>
  <si>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</si>
  <si>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</si>
  <si>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</si>
  <si>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</si>
  <si>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</si>
  <si>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</si>
  <si>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</si>
  <si>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</si>
  <si>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</si>
  <si>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</si>
  <si>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</si>
  <si>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</si>
  <si>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</si>
  <si>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</si>
  <si>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</si>
  <si>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</si>
  <si>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</si>
  <si>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</si>
  <si>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</si>
  <si>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</si>
  <si>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</si>
  <si>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</si>
  <si>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</si>
  <si>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</si>
  <si>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</si>
  <si>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</si>
  <si>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</si>
  <si>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</si>
  <si>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</si>
  <si>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</si>
  <si>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</si>
  <si>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</si>
  <si>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</si>
  <si>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</si>
  <si>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</si>
  <si>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</si>
  <si>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</si>
  <si>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</si>
  <si>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</si>
  <si>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</si>
  <si>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</si>
  <si>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</si>
  <si>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</si>
  <si>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</si>
  <si>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</si>
  <si>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</si>
  <si>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</si>
  <si>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</si>
  <si>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</si>
  <si>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</si>
  <si>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</si>
  <si>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</si>
  <si>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</si>
  <si>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</si>
  <si>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</si>
  <si>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</si>
  <si>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</si>
  <si>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</si>
  <si>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</si>
  <si>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</si>
  <si>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</si>
  <si>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</si>
  <si>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</si>
  <si>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</si>
  <si>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</si>
  <si>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</si>
  <si>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</si>
  <si>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</si>
  <si>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</si>
  <si>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</si>
  <si>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</si>
  <si>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</si>
  <si>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</si>
  <si>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</si>
  <si>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</si>
  <si>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</si>
  <si>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</si>
  <si>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国際原子力機関（IAEA）拠出金（技術協力基金）</t>
    <rPh sb="0" eb="2">
      <t>コクサイ</t>
    </rPh>
    <rPh sb="2" eb="5">
      <t>ゲンシリョク</t>
    </rPh>
    <rPh sb="5" eb="7">
      <t>キカン</t>
    </rPh>
    <rPh sb="13" eb="16">
      <t>キョシュツキン</t>
    </rPh>
    <rPh sb="17" eb="19">
      <t>ギジュツ</t>
    </rPh>
    <rPh sb="19" eb="21">
      <t>キョウリョク</t>
    </rPh>
    <rPh sb="21" eb="23">
      <t>キキン</t>
    </rPh>
    <phoneticPr fontId="5"/>
  </si>
  <si>
    <t>軍縮不拡散・科学部</t>
    <rPh sb="0" eb="2">
      <t>グンシュク</t>
    </rPh>
    <rPh sb="2" eb="5">
      <t>フカクサン</t>
    </rPh>
    <rPh sb="6" eb="9">
      <t>カガクブ</t>
    </rPh>
    <phoneticPr fontId="5"/>
  </si>
  <si>
    <t>国際原子力協力室</t>
    <rPh sb="0" eb="2">
      <t>コクサイ</t>
    </rPh>
    <rPh sb="2" eb="5">
      <t>ゲンシリョク</t>
    </rPh>
    <rPh sb="5" eb="7">
      <t>キョウリョク</t>
    </rPh>
    <rPh sb="7" eb="8">
      <t>シツ</t>
    </rPh>
    <phoneticPr fontId="5"/>
  </si>
  <si>
    <t>室長　辻　昭弘</t>
    <rPh sb="0" eb="2">
      <t>シツチョウ</t>
    </rPh>
    <rPh sb="3" eb="4">
      <t>ツジ</t>
    </rPh>
    <rPh sb="5" eb="7">
      <t>アキヒロ</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</si>
  <si>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</si>
  <si>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</si>
  <si>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国際原子力機関憲章第１４条Ｆ</t>
    <rPh sb="0" eb="2">
      <t>コクサイ</t>
    </rPh>
    <rPh sb="2" eb="5">
      <t>ゲンシリョク</t>
    </rPh>
    <rPh sb="5" eb="7">
      <t>キカン</t>
    </rPh>
    <rPh sb="7" eb="9">
      <t>ケンショウ</t>
    </rPh>
    <rPh sb="9" eb="10">
      <t>ダイ</t>
    </rPh>
    <rPh sb="12" eb="13">
      <t>ジョウ</t>
    </rPh>
    <phoneticPr fontId="5"/>
  </si>
  <si>
    <t>開発途上国の要請に基づき，専門家派遣，機材供与，研修員受入れ等の形で，発電分野（原子力発電導入基盤整備等）及び保健・医療（がんの放射線治療等），食糧・農業（放射線照射による品種改良等），環境，水資源管理（同位体分析によるトレース等）等の非発電分野における技術協力プロジェクトを実施。また，各種報告書の出版，各種会合の開催，関連データベースの整備等，原子力の平和的利用に関する情報の共有にも貢献。原子力先進国であり，IAEA理事会指定理事国である我が国が果たすべき役割は大きい。</t>
  </si>
  <si>
    <t>-</t>
    <phoneticPr fontId="5"/>
  </si>
  <si>
    <t>-</t>
    <phoneticPr fontId="5"/>
  </si>
  <si>
    <t>-</t>
    <phoneticPr fontId="5"/>
  </si>
  <si>
    <t>-</t>
    <phoneticPr fontId="5"/>
  </si>
  <si>
    <t>拠出金</t>
    <rPh sb="0" eb="3">
      <t>キョシュツキン</t>
    </rPh>
    <phoneticPr fontId="5"/>
  </si>
  <si>
    <t>IAEA技術協力のプロジェクト対象国・地域の数</t>
  </si>
  <si>
    <t>対象国・地域</t>
    <rPh sb="0" eb="3">
      <t>タイショウコク</t>
    </rPh>
    <rPh sb="4" eb="6">
      <t>チイキ</t>
    </rPh>
    <phoneticPr fontId="5"/>
  </si>
  <si>
    <t>コース数</t>
    <rPh sb="3" eb="4">
      <t>スウ</t>
    </rPh>
    <phoneticPr fontId="5"/>
  </si>
  <si>
    <t>我が国拠出額／IAEA技術協力活動の全トレーニングコース数</t>
    <rPh sb="0" eb="1">
      <t>ワ</t>
    </rPh>
    <rPh sb="2" eb="3">
      <t>クニ</t>
    </rPh>
    <rPh sb="3" eb="6">
      <t>キョシュツガク</t>
    </rPh>
    <rPh sb="11" eb="13">
      <t>ギジュツ</t>
    </rPh>
    <rPh sb="13" eb="15">
      <t>キョウリョク</t>
    </rPh>
    <rPh sb="15" eb="17">
      <t>カツドウ</t>
    </rPh>
    <rPh sb="18" eb="19">
      <t>ゼン</t>
    </rPh>
    <rPh sb="28" eb="29">
      <t>スウ</t>
    </rPh>
    <phoneticPr fontId="5"/>
  </si>
  <si>
    <t>千円</t>
    <rPh sb="0" eb="2">
      <t>センエン</t>
    </rPh>
    <phoneticPr fontId="5"/>
  </si>
  <si>
    <t>拠出金額／コース数</t>
    <rPh sb="0" eb="2">
      <t>キョシュツ</t>
    </rPh>
    <rPh sb="2" eb="4">
      <t>キンガク</t>
    </rPh>
    <rPh sb="8" eb="9">
      <t>スウ</t>
    </rPh>
    <phoneticPr fontId="5"/>
  </si>
  <si>
    <t>3　原子力の平和的利用や原子力安全向上に関する国際協力の実施</t>
    <rPh sb="2" eb="5">
      <t>ゲンシリョク</t>
    </rPh>
    <rPh sb="6" eb="9">
      <t>ヘイワテキ</t>
    </rPh>
    <rPh sb="9" eb="11">
      <t>リヨウ</t>
    </rPh>
    <rPh sb="12" eb="15">
      <t>ゲンシリョク</t>
    </rPh>
    <rPh sb="15" eb="17">
      <t>アンゼン</t>
    </rPh>
    <rPh sb="17" eb="19">
      <t>コウジョウ</t>
    </rPh>
    <rPh sb="20" eb="21">
      <t>カン</t>
    </rPh>
    <rPh sb="23" eb="25">
      <t>コクサイ</t>
    </rPh>
    <rPh sb="25" eb="27">
      <t>キョウリョク</t>
    </rPh>
    <rPh sb="28" eb="30">
      <t>ジッシ</t>
    </rPh>
    <phoneticPr fontId="5"/>
  </si>
  <si>
    <t>技術協力基金を通じた効果的且つ効率的な技術協力の実施の確保</t>
    <rPh sb="0" eb="2">
      <t>ギジュツ</t>
    </rPh>
    <rPh sb="2" eb="4">
      <t>キョウリョク</t>
    </rPh>
    <rPh sb="4" eb="6">
      <t>キキン</t>
    </rPh>
    <rPh sb="7" eb="8">
      <t>ツウ</t>
    </rPh>
    <rPh sb="10" eb="13">
      <t>コウカテキ</t>
    </rPh>
    <rPh sb="13" eb="14">
      <t>カ</t>
    </rPh>
    <rPh sb="15" eb="18">
      <t>コウリツテキ</t>
    </rPh>
    <rPh sb="19" eb="21">
      <t>ギジュツ</t>
    </rPh>
    <rPh sb="21" eb="23">
      <t>キョウリョク</t>
    </rPh>
    <rPh sb="24" eb="26">
      <t>ジッシ</t>
    </rPh>
    <rPh sb="27" eb="29">
      <t>カクホ</t>
    </rPh>
    <phoneticPr fontId="5"/>
  </si>
  <si>
    <t>ＩＡＥＡ技術協力への支援を促進する。</t>
    <rPh sb="4" eb="6">
      <t>ギジュツ</t>
    </rPh>
    <rPh sb="6" eb="8">
      <t>キョウリョク</t>
    </rPh>
    <rPh sb="10" eb="12">
      <t>シエン</t>
    </rPh>
    <rPh sb="13" eb="15">
      <t>ソクシン</t>
    </rPh>
    <phoneticPr fontId="5"/>
  </si>
  <si>
    <t>国際協力による原子力の平和的利用の促進への寄与</t>
    <rPh sb="0" eb="2">
      <t>コクサイ</t>
    </rPh>
    <rPh sb="2" eb="4">
      <t>キョウリョク</t>
    </rPh>
    <rPh sb="7" eb="10">
      <t>ゲンシリョク</t>
    </rPh>
    <rPh sb="11" eb="14">
      <t>ヘイワテキ</t>
    </rPh>
    <rPh sb="14" eb="16">
      <t>リヨウ</t>
    </rPh>
    <rPh sb="17" eb="19">
      <t>ソクシン</t>
    </rPh>
    <rPh sb="21" eb="23">
      <t>キヨ</t>
    </rPh>
    <phoneticPr fontId="5"/>
  </si>
  <si>
    <t>我が国が重要視しているNPTの三本柱の一つである原子力の平和的利用のための国際的な取組として極めて重要である。</t>
  </si>
  <si>
    <t>我が国政府がIAEAを通じて開発途上国に対し，技術協力を行うものであり，地方自治体及び民間等に委ねるべき事業ではない。</t>
  </si>
  <si>
    <t>我が国が重要視しているNPTの三本柱の一つである原子力の平和的利用のための国際的な取り組みへの貢献を示すことは，極めて重要である。</t>
  </si>
  <si>
    <t>各加盟国の拠出は義務的経費であり，各国が支払うべき拠出額が設定されている。</t>
  </si>
  <si>
    <t>IAEA事務局の判断の下，発展途上国の研究者及び技術者への研修，専門家派遣や機材供与等に使用されている。</t>
  </si>
  <si>
    <t>プロジェクトに対する支出状況は，ＩＡＥＡから発行される会計報告書等で確認している。</t>
    <rPh sb="22" eb="24">
      <t>ハッコウ</t>
    </rPh>
    <phoneticPr fontId="5"/>
  </si>
  <si>
    <t>IAEAによる技術協力のための資金として拠出されており，開発途上国における原子力の平和的利用の促進に効率的に活用されている。</t>
  </si>
  <si>
    <t>不用額なし。</t>
  </si>
  <si>
    <t>本拠出金全体の予算や，プロジェクトの効率化については，ＩＡＥＡ理事会や関連会合，諮問委員会等で随時協議されている。</t>
    <rPh sb="0" eb="1">
      <t>ホン</t>
    </rPh>
    <rPh sb="1" eb="4">
      <t>キョシュツキン</t>
    </rPh>
    <rPh sb="4" eb="6">
      <t>ゼンタイ</t>
    </rPh>
    <rPh sb="7" eb="9">
      <t>ヨサン</t>
    </rPh>
    <rPh sb="18" eb="21">
      <t>コウリツカ</t>
    </rPh>
    <rPh sb="31" eb="34">
      <t>リジカイ</t>
    </rPh>
    <rPh sb="35" eb="37">
      <t>カンレン</t>
    </rPh>
    <rPh sb="37" eb="39">
      <t>カイゴウ</t>
    </rPh>
    <rPh sb="40" eb="42">
      <t>シモン</t>
    </rPh>
    <rPh sb="42" eb="45">
      <t>イインカイ</t>
    </rPh>
    <rPh sb="45" eb="46">
      <t>トウ</t>
    </rPh>
    <rPh sb="47" eb="49">
      <t>ズイジ</t>
    </rPh>
    <rPh sb="49" eb="51">
      <t>キョウギ</t>
    </rPh>
    <phoneticPr fontId="5"/>
  </si>
  <si>
    <t>特に開発途上国における原子力の平和的利用を促進するため，IAEAの活動が着実に実施されている。</t>
    <rPh sb="33" eb="35">
      <t>カツドウ</t>
    </rPh>
    <phoneticPr fontId="5"/>
  </si>
  <si>
    <t>ＩＡＥＡの高い知見・知識を活用して効果的に実施されている。</t>
    <rPh sb="17" eb="20">
      <t>コウカテキ</t>
    </rPh>
    <rPh sb="21" eb="23">
      <t>ジッシ</t>
    </rPh>
    <phoneticPr fontId="5"/>
  </si>
  <si>
    <t>ＩＡＥＡより発行される年次報告書により，見込みにあった効果的な活動が行われていることが確認されている。</t>
  </si>
  <si>
    <t>ＩＡＥＡによる技術協力のための資金として拠出されており，対象国の関心を踏まえた実効性の高いプロジェクトが実施されている。</t>
  </si>
  <si>
    <t>国際原子力機関（ＩＡＥＡ）（分担金）</t>
    <rPh sb="0" eb="2">
      <t>コクサイ</t>
    </rPh>
    <rPh sb="2" eb="5">
      <t>ゲンシリョク</t>
    </rPh>
    <rPh sb="5" eb="7">
      <t>キカン</t>
    </rPh>
    <rPh sb="14" eb="17">
      <t>ブンタンキン</t>
    </rPh>
    <phoneticPr fontId="5"/>
  </si>
  <si>
    <t>平和的利用イニシアティブ基金拠出金</t>
    <rPh sb="0" eb="3">
      <t>ヘイワテキ</t>
    </rPh>
    <rPh sb="3" eb="5">
      <t>リヨウ</t>
    </rPh>
    <rPh sb="12" eb="14">
      <t>キキン</t>
    </rPh>
    <rPh sb="14" eb="17">
      <t>キョシュツキン</t>
    </rPh>
    <phoneticPr fontId="5"/>
  </si>
  <si>
    <t>我が国は，指定理事国として，ＩＡＥＡ理事会に提出される事業計画案，及び年次報告書を精査し，必要に応じ修正を求めた上で，承認の判断，評価を行っており，本拠出金は，原子力の平和的利用の促進の一環として，開発途上加盟国に対する技術協力を実施するため，効率的かつ有効に用いられている。</t>
    <rPh sb="0" eb="1">
      <t>ワ</t>
    </rPh>
    <rPh sb="2" eb="3">
      <t>クニ</t>
    </rPh>
    <rPh sb="5" eb="7">
      <t>シテイ</t>
    </rPh>
    <rPh sb="7" eb="10">
      <t>リジコク</t>
    </rPh>
    <rPh sb="18" eb="21">
      <t>リジカイ</t>
    </rPh>
    <rPh sb="22" eb="24">
      <t>テイシュツ</t>
    </rPh>
    <rPh sb="27" eb="29">
      <t>ジギョウ</t>
    </rPh>
    <rPh sb="29" eb="32">
      <t>ケイカクアン</t>
    </rPh>
    <rPh sb="33" eb="34">
      <t>オヨ</t>
    </rPh>
    <rPh sb="35" eb="37">
      <t>ネンジ</t>
    </rPh>
    <rPh sb="37" eb="40">
      <t>ホウコクショ</t>
    </rPh>
    <rPh sb="41" eb="43">
      <t>セイサ</t>
    </rPh>
    <rPh sb="45" eb="47">
      <t>ヒツヨウ</t>
    </rPh>
    <rPh sb="48" eb="49">
      <t>オウ</t>
    </rPh>
    <rPh sb="50" eb="52">
      <t>シュウセイ</t>
    </rPh>
    <rPh sb="53" eb="54">
      <t>モト</t>
    </rPh>
    <rPh sb="56" eb="57">
      <t>ウエ</t>
    </rPh>
    <rPh sb="59" eb="61">
      <t>ショウニン</t>
    </rPh>
    <rPh sb="62" eb="64">
      <t>ハンダン</t>
    </rPh>
    <rPh sb="65" eb="67">
      <t>ヒョウカ</t>
    </rPh>
    <rPh sb="68" eb="69">
      <t>オコナ</t>
    </rPh>
    <rPh sb="74" eb="75">
      <t>ホン</t>
    </rPh>
    <rPh sb="75" eb="78">
      <t>キョシュツキン</t>
    </rPh>
    <phoneticPr fontId="5"/>
  </si>
  <si>
    <t>原子力先進国であり，IAEA理事会指定理事国である我が国が果たすべき役割は大きい。引き続き効率的かつ有効に事業を実施する。</t>
  </si>
  <si>
    <t>拠出金</t>
    <rPh sb="0" eb="3">
      <t>キョシュツキン</t>
    </rPh>
    <phoneticPr fontId="5"/>
  </si>
  <si>
    <t>技術協力基金</t>
    <rPh sb="0" eb="2">
      <t>ギジュツ</t>
    </rPh>
    <rPh sb="2" eb="4">
      <t>キョウリョク</t>
    </rPh>
    <rPh sb="4" eb="6">
      <t>キキン</t>
    </rPh>
    <phoneticPr fontId="5"/>
  </si>
  <si>
    <t>国際原子力機関（ＩＡＥＡ）</t>
    <rPh sb="0" eb="2">
      <t>コクサイ</t>
    </rPh>
    <rPh sb="2" eb="5">
      <t>ゲンシリョク</t>
    </rPh>
    <rPh sb="5" eb="7">
      <t>キカン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</si>
  <si>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</si>
  <si>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</si>
  <si>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</si>
  <si>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</si>
  <si>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</si>
  <si>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</si>
  <si>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</si>
  <si>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</si>
  <si>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</si>
  <si>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</si>
  <si>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</si>
  <si>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</si>
  <si>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924百万円/187</t>
    <rPh sb="5" eb="6">
      <t>エン</t>
    </rPh>
    <phoneticPr fontId="5"/>
  </si>
  <si>
    <t>1,019百万円/175</t>
    <rPh sb="5" eb="6">
      <t>ヒャク</t>
    </rPh>
    <rPh sb="6" eb="8">
      <t>マンエン</t>
    </rPh>
    <phoneticPr fontId="5"/>
  </si>
  <si>
    <t>国際原子力機関（IAEA）の二大目的は原子力の平和的利用の促進と核不拡散であるところ，開発途上加盟国に対し，原子力の平和的利用の促進の一環として，原子力科学技術に関する技術協力を実施するもの。IAEAの技術協力活動支援は，途上国の経済・社会の発展に資するだけでなく，原子力の平和的利用の利益を享受することにより，途上国の不拡散や原子力安全の維持・強化へのコミットを促し，核軍縮・不拡散に関する国際社会の努力を推進する。</t>
    <rPh sb="73" eb="76">
      <t>ゲンシリョク</t>
    </rPh>
    <rPh sb="76" eb="78">
      <t>カガク</t>
    </rPh>
    <rPh sb="78" eb="80">
      <t>ギジュツ</t>
    </rPh>
    <rPh sb="81" eb="82">
      <t>カン</t>
    </rPh>
    <rPh sb="101" eb="103">
      <t>ギジュツ</t>
    </rPh>
    <rPh sb="103" eb="105">
      <t>キョウリョク</t>
    </rPh>
    <rPh sb="105" eb="107">
      <t>カツドウ</t>
    </rPh>
    <rPh sb="107" eb="109">
      <t>シエン</t>
    </rPh>
    <rPh sb="111" eb="114">
      <t>トジョウコク</t>
    </rPh>
    <rPh sb="115" eb="117">
      <t>ケイザイ</t>
    </rPh>
    <rPh sb="118" eb="120">
      <t>シャカイ</t>
    </rPh>
    <rPh sb="121" eb="123">
      <t>ハッテン</t>
    </rPh>
    <rPh sb="124" eb="125">
      <t>シ</t>
    </rPh>
    <rPh sb="133" eb="136">
      <t>ゲンシリョク</t>
    </rPh>
    <rPh sb="137" eb="140">
      <t>ヘイワテキ</t>
    </rPh>
    <rPh sb="140" eb="142">
      <t>リヨウ</t>
    </rPh>
    <rPh sb="143" eb="145">
      <t>リエキ</t>
    </rPh>
    <rPh sb="146" eb="148">
      <t>キョウジュ</t>
    </rPh>
    <rPh sb="156" eb="159">
      <t>トジョウコク</t>
    </rPh>
    <rPh sb="160" eb="163">
      <t>フカクサン</t>
    </rPh>
    <rPh sb="164" eb="167">
      <t>ゲンシリョク</t>
    </rPh>
    <rPh sb="167" eb="169">
      <t>アンゼン</t>
    </rPh>
    <rPh sb="170" eb="172">
      <t>イジ</t>
    </rPh>
    <rPh sb="173" eb="175">
      <t>キョウカ</t>
    </rPh>
    <rPh sb="182" eb="183">
      <t>ウナガ</t>
    </rPh>
    <rPh sb="185" eb="188">
      <t>カクグンシュク</t>
    </rPh>
    <rPh sb="189" eb="192">
      <t>フカクサン</t>
    </rPh>
    <rPh sb="193" eb="194">
      <t>カン</t>
    </rPh>
    <rPh sb="196" eb="198">
      <t>コクサイ</t>
    </rPh>
    <rPh sb="198" eb="200">
      <t>シャカイ</t>
    </rPh>
    <rPh sb="201" eb="203">
      <t>ドリョク</t>
    </rPh>
    <rPh sb="204" eb="206">
      <t>スイシン</t>
    </rPh>
    <phoneticPr fontId="5"/>
  </si>
  <si>
    <t>-</t>
  </si>
  <si>
    <t>-</t>
    <phoneticPr fontId="5"/>
  </si>
  <si>
    <t>-</t>
    <phoneticPr fontId="5"/>
  </si>
  <si>
    <t>-</t>
    <phoneticPr fontId="5"/>
  </si>
  <si>
    <t>-</t>
    <phoneticPr fontId="5"/>
  </si>
  <si>
    <t>-</t>
    <phoneticPr fontId="5"/>
  </si>
  <si>
    <t>-</t>
    <phoneticPr fontId="5"/>
  </si>
  <si>
    <t>-</t>
    <phoneticPr fontId="5"/>
  </si>
  <si>
    <t>-</t>
    <phoneticPr fontId="5"/>
  </si>
  <si>
    <t>965百万円/180</t>
    <rPh sb="5" eb="6">
      <t>エン</t>
    </rPh>
    <phoneticPr fontId="5"/>
  </si>
  <si>
    <t>繰越額なし。</t>
    <rPh sb="0" eb="3">
      <t>クリコシガク</t>
    </rPh>
    <phoneticPr fontId="5"/>
  </si>
  <si>
    <t>-</t>
    <phoneticPr fontId="5"/>
  </si>
  <si>
    <t>1,206百万円/193</t>
    <rPh sb="5" eb="7">
      <t>ヒャクマン</t>
    </rPh>
    <rPh sb="7" eb="8">
      <t>エン</t>
    </rPh>
    <phoneticPr fontId="5"/>
  </si>
  <si>
    <t>-</t>
    <phoneticPr fontId="5"/>
  </si>
  <si>
    <t xml:space="preserve">The IAEA technical cooperation programme: An overview（2017年5月発行）
</t>
    <rPh sb="58" eb="59">
      <t>ネン</t>
    </rPh>
    <rPh sb="60" eb="61">
      <t>ガツ</t>
    </rPh>
    <rPh sb="61" eb="63">
      <t>ハッコウ</t>
    </rPh>
    <phoneticPr fontId="5"/>
  </si>
  <si>
    <t>平成２８年度は，技術協力基金に対し約８８０万ユーロを拠出し，開発途上国を中心とした保健・医療，原子力安全，食糧・農業等の分野における技術協力を実施した。</t>
    <rPh sb="0" eb="2">
      <t>ヘイセイ</t>
    </rPh>
    <rPh sb="4" eb="6">
      <t>ネンド</t>
    </rPh>
    <rPh sb="8" eb="10">
      <t>ギジュツ</t>
    </rPh>
    <rPh sb="10" eb="12">
      <t>キョウリョク</t>
    </rPh>
    <rPh sb="12" eb="14">
      <t>キキン</t>
    </rPh>
    <rPh sb="15" eb="16">
      <t>タイ</t>
    </rPh>
    <rPh sb="17" eb="18">
      <t>ヤク</t>
    </rPh>
    <rPh sb="21" eb="22">
      <t>マン</t>
    </rPh>
    <rPh sb="26" eb="28">
      <t>キョシュツ</t>
    </rPh>
    <rPh sb="30" eb="32">
      <t>カイハツ</t>
    </rPh>
    <rPh sb="32" eb="35">
      <t>トジョウコク</t>
    </rPh>
    <rPh sb="36" eb="38">
      <t>チュウシン</t>
    </rPh>
    <rPh sb="41" eb="43">
      <t>ホケン</t>
    </rPh>
    <rPh sb="44" eb="46">
      <t>イリョウ</t>
    </rPh>
    <rPh sb="47" eb="50">
      <t>ゲンシリョク</t>
    </rPh>
    <rPh sb="50" eb="52">
      <t>アンゼン</t>
    </rPh>
    <rPh sb="53" eb="55">
      <t>ショクリョウ</t>
    </rPh>
    <rPh sb="56" eb="58">
      <t>ノウギョウ</t>
    </rPh>
    <rPh sb="58" eb="59">
      <t>トウ</t>
    </rPh>
    <rPh sb="60" eb="62">
      <t>ブンヤ</t>
    </rPh>
    <rPh sb="66" eb="68">
      <t>ギジュツ</t>
    </rPh>
    <rPh sb="68" eb="70">
      <t>キョウリョク</t>
    </rPh>
    <rPh sb="71" eb="73">
      <t>ジッシ</t>
    </rPh>
    <phoneticPr fontId="5"/>
  </si>
  <si>
    <t>●本件拠出金は以下のとおりPDCAサイクルを確保している。
(i)計画段階（Plan）：IAEAは，裨益国のニーズを踏まえて，事業計画案を作成し，IAEA理事会に提出。我が国は，指定理事国として事業計画案を精査し，必要に応じ修正を求めた上で，承認の判断を行う。
(ii)実施段階（Do）：IAEAは，承認された計画案に基づき，事業を実施。
(iii)評価段階（Check）：IAEAは，技術協力活動に係る詳細な年次報告を理事会に提出。我が国は，指定理事国として同報告書を精査するとともに，不定期に行われる意見交換等も通じて，実施状況を評価。
(iv)フォローアップ段階（Act）：IAEAは，事業実施による成果や教訓を踏まえ，必要に応じ改善を行った上で，今後の事業計画案を策定。
●IAEAにおける日本人職員数の割合
ＩＡＥＡ事務局の専門職以上の職員数（1407人）に占める日本人の専門職以上の職員数の割合は，現行39人（2.8％）。
国連事務局の「望ましい日本人職員数」（167人）の全国連事務局職員数（3001人）に占める割合（5.4%）に準拠し，5.4%（現行の1407人の場合，75人）を目標とする。</t>
    <rPh sb="1" eb="3">
      <t>ホンケン</t>
    </rPh>
    <rPh sb="3" eb="5">
      <t>キョシュツ</t>
    </rPh>
    <rPh sb="5" eb="6">
      <t>キン</t>
    </rPh>
    <rPh sb="7" eb="9">
      <t>イカ</t>
    </rPh>
    <rPh sb="22" eb="24">
      <t>カクホ</t>
    </rPh>
    <rPh sb="350" eb="353">
      <t>ニホンジン</t>
    </rPh>
    <rPh sb="353" eb="355">
      <t>ショクイン</t>
    </rPh>
    <rPh sb="355" eb="356">
      <t>スウ</t>
    </rPh>
    <rPh sb="357" eb="359">
      <t>ワリアイ</t>
    </rPh>
    <phoneticPr fontId="5"/>
  </si>
  <si>
    <t>外部有識者の点検対象外である。</t>
  </si>
  <si>
    <t>拠出先の国際機関に対する国際機関評価を実施しており，その結果（総合評価A）も踏まえつつ，拠出金が効果的に活用されるよう，引き続き適正な執行管理に努める。</t>
    <rPh sb="31" eb="35">
      <t>ソウゴウヒョウカ</t>
    </rPh>
    <phoneticPr fontId="5"/>
  </si>
  <si>
    <t>基本目標Ⅶ　分担金・拠出金</t>
    <rPh sb="6" eb="9">
      <t>ブンタンキン</t>
    </rPh>
    <rPh sb="10" eb="13">
      <t>キョシュツキン</t>
    </rPh>
    <phoneticPr fontId="5"/>
  </si>
  <si>
    <t>施策Ⅶ－１　国際機関を通じた政務及び安全保障分野に係る国際貢献</t>
    <rPh sb="0" eb="2">
      <t>セサク</t>
    </rPh>
    <rPh sb="6" eb="10">
      <t>コクサイキカン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</si>
  <si>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成果目標の達成を目指し，引き続き適正な執行管理に努める。</t>
    <phoneticPr fontId="5"/>
  </si>
  <si>
    <t>加盟国の増加に伴うニーズの増加に対して，利用可能なリソースの拡大が必要との開発途上国を中心とする加盟国からの要請を受け，予算総額が増額したため。</t>
    <rPh sb="0" eb="3">
      <t>カメイコク</t>
    </rPh>
    <rPh sb="4" eb="6">
      <t>ゾウカ</t>
    </rPh>
    <rPh sb="7" eb="8">
      <t>トモナ</t>
    </rPh>
    <rPh sb="13" eb="15">
      <t>ゾウカ</t>
    </rPh>
    <rPh sb="16" eb="17">
      <t>タイ</t>
    </rPh>
    <rPh sb="20" eb="22">
      <t>リヨウ</t>
    </rPh>
    <rPh sb="22" eb="24">
      <t>カノウ</t>
    </rPh>
    <rPh sb="30" eb="32">
      <t>カクダイ</t>
    </rPh>
    <rPh sb="33" eb="35">
      <t>ヒツヨウ</t>
    </rPh>
    <rPh sb="37" eb="39">
      <t>カイハツ</t>
    </rPh>
    <rPh sb="39" eb="41">
      <t>トジョウ</t>
    </rPh>
    <rPh sb="41" eb="42">
      <t>コク</t>
    </rPh>
    <rPh sb="43" eb="45">
      <t>チュウシン</t>
    </rPh>
    <rPh sb="48" eb="51">
      <t>カメイコク</t>
    </rPh>
    <rPh sb="54" eb="56">
      <t>ヨウセイ</t>
    </rPh>
    <rPh sb="57" eb="58">
      <t>ウ</t>
    </rPh>
    <rPh sb="60" eb="62">
      <t>ヨサン</t>
    </rPh>
    <rPh sb="62" eb="64">
      <t>ソウガク</t>
    </rPh>
    <rPh sb="65" eb="67">
      <t>ゾウガク</t>
    </rPh>
    <phoneticPr fontId="5"/>
  </si>
  <si>
    <t>IAEA技術協力活動の全トレーニングコース数</t>
    <phoneticPr fontId="5"/>
  </si>
  <si>
    <t>外務省算出</t>
    <rPh sb="0" eb="3">
      <t>ガイムショウ</t>
    </rPh>
    <rPh sb="3" eb="5">
      <t>サンシュツ</t>
    </rPh>
    <phoneticPr fontId="5"/>
  </si>
  <si>
    <t>人</t>
    <rPh sb="0" eb="1">
      <t>ニン</t>
    </rPh>
    <phoneticPr fontId="5"/>
  </si>
  <si>
    <t>-</t>
    <phoneticPr fontId="5"/>
  </si>
  <si>
    <t>-</t>
    <phoneticPr fontId="5"/>
  </si>
  <si>
    <t>-</t>
    <phoneticPr fontId="5"/>
  </si>
  <si>
    <t>-</t>
    <phoneticPr fontId="5"/>
  </si>
  <si>
    <t>人</t>
    <rPh sb="0" eb="1">
      <t>ヒト</t>
    </rPh>
    <phoneticPr fontId="5"/>
  </si>
  <si>
    <t>（参考指標）国連事務局の「望ましい日本人職員数」（167人）の全国連事務局職員数（3001人）に占める割合（5.4%）に準拠し，5.4％（現行の1407人の場合，75人）を目標とする。</t>
    <rPh sb="1" eb="3">
      <t>サンコウ</t>
    </rPh>
    <rPh sb="3" eb="5">
      <t>シヒョウ</t>
    </rPh>
    <rPh sb="6" eb="8">
      <t>コクレン</t>
    </rPh>
    <rPh sb="8" eb="11">
      <t>ジムキョク</t>
    </rPh>
    <rPh sb="13" eb="14">
      <t>ノゾ</t>
    </rPh>
    <rPh sb="17" eb="20">
      <t>ニホンジン</t>
    </rPh>
    <rPh sb="20" eb="23">
      <t>ショクインスウ</t>
    </rPh>
    <rPh sb="28" eb="29">
      <t>ニン</t>
    </rPh>
    <rPh sb="31" eb="32">
      <t>ゼン</t>
    </rPh>
    <rPh sb="32" eb="34">
      <t>コクレン</t>
    </rPh>
    <rPh sb="34" eb="37">
      <t>ジムキョク</t>
    </rPh>
    <rPh sb="37" eb="40">
      <t>ショクインスウ</t>
    </rPh>
    <rPh sb="45" eb="46">
      <t>ニン</t>
    </rPh>
    <rPh sb="48" eb="49">
      <t>シ</t>
    </rPh>
    <rPh sb="51" eb="53">
      <t>ワリアイ</t>
    </rPh>
    <rPh sb="60" eb="62">
      <t>ジュンキョ</t>
    </rPh>
    <rPh sb="69" eb="71">
      <t>ゲンコウ</t>
    </rPh>
    <rPh sb="76" eb="77">
      <t>ニン</t>
    </rPh>
    <rPh sb="78" eb="80">
      <t>バアイ</t>
    </rPh>
    <rPh sb="83" eb="84">
      <t>ニン</t>
    </rPh>
    <rPh sb="86" eb="88">
      <t>モクヒョウ</t>
    </rPh>
    <phoneticPr fontId="5"/>
  </si>
  <si>
    <t>（参考指標）国連事務局の「望ましい日本人職員数」（167人）の全国連事務局職員数（3001人）に占める割合（5.4%）に準拠し，現行の幹部職員数（現行の47人の場合，2.5人）以上を目標とする。</t>
    <rPh sb="64" eb="66">
      <t>ゲンコウ</t>
    </rPh>
    <rPh sb="67" eb="69">
      <t>カンブ</t>
    </rPh>
    <rPh sb="69" eb="72">
      <t>ショクインスウ</t>
    </rPh>
    <rPh sb="73" eb="75">
      <t>ゲンコウ</t>
    </rPh>
    <rPh sb="78" eb="79">
      <t>ニン</t>
    </rPh>
    <rPh sb="80" eb="82">
      <t>バアイ</t>
    </rPh>
    <rPh sb="86" eb="87">
      <t>ニン</t>
    </rPh>
    <rPh sb="88" eb="90">
      <t>イジョウ</t>
    </rPh>
    <rPh sb="91" eb="93">
      <t>モクヒョウ</t>
    </rPh>
    <phoneticPr fontId="5"/>
  </si>
  <si>
    <t>（参考目標）IAEA事務局の専門職以上の職員数（1407人）に占める日本人の専門職以上の職員数の割合の向上（現行39人：2.8%）</t>
    <rPh sb="1" eb="3">
      <t>サンコウ</t>
    </rPh>
    <rPh sb="3" eb="5">
      <t>モクヒョウ</t>
    </rPh>
    <rPh sb="10" eb="13">
      <t>ジムキョク</t>
    </rPh>
    <rPh sb="14" eb="17">
      <t>センモンショク</t>
    </rPh>
    <rPh sb="17" eb="19">
      <t>イジョウ</t>
    </rPh>
    <rPh sb="20" eb="23">
      <t>ショクインスウ</t>
    </rPh>
    <rPh sb="28" eb="29">
      <t>ニン</t>
    </rPh>
    <rPh sb="31" eb="32">
      <t>シ</t>
    </rPh>
    <rPh sb="34" eb="37">
      <t>ニホンジン</t>
    </rPh>
    <rPh sb="38" eb="41">
      <t>センモンショク</t>
    </rPh>
    <rPh sb="41" eb="43">
      <t>イジョウ</t>
    </rPh>
    <rPh sb="44" eb="47">
      <t>ショクインスウ</t>
    </rPh>
    <rPh sb="48" eb="50">
      <t>ワリアイ</t>
    </rPh>
    <rPh sb="51" eb="53">
      <t>コウジョウ</t>
    </rPh>
    <rPh sb="54" eb="56">
      <t>ゲンコウ</t>
    </rPh>
    <rPh sb="58" eb="59">
      <t>ニン</t>
    </rPh>
    <phoneticPr fontId="5"/>
  </si>
  <si>
    <t>（参考目標）IAEA事務局の幹部職員数（47人）に占める日本人幹部職員数の割合の向上（現行3人：6.3%）</t>
    <rPh sb="10" eb="13">
      <t>ジムキョク</t>
    </rPh>
    <rPh sb="14" eb="16">
      <t>カンブ</t>
    </rPh>
    <rPh sb="16" eb="19">
      <t>ショクインスウ</t>
    </rPh>
    <rPh sb="22" eb="23">
      <t>ニン</t>
    </rPh>
    <rPh sb="25" eb="26">
      <t>シ</t>
    </rPh>
    <rPh sb="28" eb="31">
      <t>ニホンジン</t>
    </rPh>
    <rPh sb="31" eb="33">
      <t>カンブ</t>
    </rPh>
    <rPh sb="33" eb="36">
      <t>ショクインスウ</t>
    </rPh>
    <rPh sb="37" eb="39">
      <t>ワリアイ</t>
    </rPh>
    <rPh sb="40" eb="42">
      <t>コウジョウ</t>
    </rPh>
    <rPh sb="43" eb="45">
      <t>ゲンコウ</t>
    </rPh>
    <rPh sb="46" eb="47">
      <t>ニン</t>
    </rPh>
    <phoneticPr fontId="5"/>
  </si>
  <si>
    <t>全てのＩＡＥＡ加盟国が，IAEA技術協力プロジェクトの恩恵を享受する</t>
    <rPh sb="0" eb="1">
      <t>スベ</t>
    </rPh>
    <rPh sb="7" eb="10">
      <t>カメイコク</t>
    </rPh>
    <rPh sb="27" eb="29">
      <t>オンケイ</t>
    </rPh>
    <rPh sb="30" eb="32">
      <t>キョウジュ</t>
    </rPh>
    <phoneticPr fontId="5"/>
  </si>
  <si>
    <t>国際原子力機関緊急時対応能力研修センター拠出金</t>
    <phoneticPr fontId="5"/>
  </si>
  <si>
    <t>IAEA技術協力基金は，IAEA通常予算（IAEA分担金）から拠出されない技術協力活動の実施経費に充てられる義務的拠出金であり，IAEA事務局の判断の下，発展途上国の研究者及び技術者への研修，専門家派遣や機材供与等に使用されている。平和的利用イニシアティブ拠出金は，イヤーマーク可能な任意拠出金であり，我が国の外交政策を踏まえ，プロジェクトの選定・実施が行われている。国際原子力機関緊急時対応能力研修センター拠出金は，右センターにおける活動に対して拠出する。</t>
    <rPh sb="25" eb="28">
      <t>ブンタンキン</t>
    </rPh>
    <rPh sb="31" eb="33">
      <t>キョシュツ</t>
    </rPh>
    <rPh sb="41" eb="43">
      <t>カツドウ</t>
    </rPh>
    <rPh sb="116" eb="118">
      <t>ヘイワ</t>
    </rPh>
    <rPh sb="118" eb="119">
      <t>テキ</t>
    </rPh>
    <rPh sb="128" eb="131">
      <t>キョシュツキン</t>
    </rPh>
    <rPh sb="139" eb="141">
      <t>カノウ</t>
    </rPh>
    <rPh sb="204" eb="207">
      <t>キョシュツキン</t>
    </rPh>
    <rPh sb="209" eb="210">
      <t>ミギ</t>
    </rPh>
    <rPh sb="218" eb="220">
      <t>カツドウ</t>
    </rPh>
    <rPh sb="221" eb="222">
      <t>タイ</t>
    </rPh>
    <rPh sb="224" eb="226">
      <t>キョシュツ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</si>
</sst>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740</xdr:row>
      <xdr:rowOff>178593</xdr:rowOff>
    </xdr:from>
    <xdr:to>
      <xdr:col>26</xdr:col>
      <xdr:colOff>94690</xdr:colOff>
      <xdr:row>742</xdr:row>
      <xdr:rowOff>78443</xdr:rowOff>
    </xdr:to>
    <xdr:sp macro="" textlink="">
      <xdr:nvSpPr>
        <xdr:cNvPr id="2" name="正方形/長方形 1"/>
        <xdr:cNvSpPr/>
      </xdr:nvSpPr>
      <xdr:spPr>
        <a:xfrm>
          <a:off x="3238500" y="43445906"/>
          <a:ext cx="2118753" cy="6142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1,206</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156882</xdr:colOff>
      <xdr:row>742</xdr:row>
      <xdr:rowOff>212911</xdr:rowOff>
    </xdr:from>
    <xdr:to>
      <xdr:col>26</xdr:col>
      <xdr:colOff>160244</xdr:colOff>
      <xdr:row>743</xdr:row>
      <xdr:rowOff>112058</xdr:rowOff>
    </xdr:to>
    <xdr:sp macro="" textlink="">
      <xdr:nvSpPr>
        <xdr:cNvPr id="3" name="大かっこ 2"/>
        <xdr:cNvSpPr/>
      </xdr:nvSpPr>
      <xdr:spPr>
        <a:xfrm>
          <a:off x="3157257" y="39570211"/>
          <a:ext cx="2203637" cy="2515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16</xdr:col>
      <xdr:colOff>57630</xdr:colOff>
      <xdr:row>743</xdr:row>
      <xdr:rowOff>445835</xdr:rowOff>
    </xdr:from>
    <xdr:ext cx="607859" cy="275717"/>
    <xdr:sp macro="" textlink="">
      <xdr:nvSpPr>
        <xdr:cNvPr id="4" name="テキスト ボックス 3"/>
        <xdr:cNvSpPr txBox="1"/>
      </xdr:nvSpPr>
      <xdr:spPr>
        <a:xfrm>
          <a:off x="3258030" y="4006031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20</xdr:col>
      <xdr:colOff>11208</xdr:colOff>
      <xdr:row>743</xdr:row>
      <xdr:rowOff>180894</xdr:rowOff>
    </xdr:from>
    <xdr:to>
      <xdr:col>20</xdr:col>
      <xdr:colOff>11208</xdr:colOff>
      <xdr:row>745</xdr:row>
      <xdr:rowOff>321468</xdr:rowOff>
    </xdr:to>
    <xdr:cxnSp macro="">
      <xdr:nvCxnSpPr>
        <xdr:cNvPr id="5" name="直線矢印コネクタ 4"/>
        <xdr:cNvCxnSpPr/>
      </xdr:nvCxnSpPr>
      <xdr:spPr>
        <a:xfrm>
          <a:off x="4011708" y="39890619"/>
          <a:ext cx="0" cy="8454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81643</xdr:colOff>
      <xdr:row>743</xdr:row>
      <xdr:rowOff>378598</xdr:rowOff>
    </xdr:from>
    <xdr:ext cx="990600" cy="459100"/>
    <xdr:sp macro="" textlink="">
      <xdr:nvSpPr>
        <xdr:cNvPr id="6" name="テキスト ボックス 5"/>
        <xdr:cNvSpPr txBox="1"/>
      </xdr:nvSpPr>
      <xdr:spPr>
        <a:xfrm>
          <a:off x="4482193" y="40059748"/>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②報告書の提出</a:t>
          </a:r>
        </a:p>
      </xdr:txBody>
    </xdr:sp>
    <xdr:clientData/>
  </xdr:oneCellAnchor>
  <xdr:twoCellAnchor>
    <xdr:from>
      <xdr:col>22</xdr:col>
      <xdr:colOff>156882</xdr:colOff>
      <xdr:row>743</xdr:row>
      <xdr:rowOff>172640</xdr:rowOff>
    </xdr:from>
    <xdr:to>
      <xdr:col>22</xdr:col>
      <xdr:colOff>156883</xdr:colOff>
      <xdr:row>746</xdr:row>
      <xdr:rowOff>1</xdr:rowOff>
    </xdr:to>
    <xdr:cxnSp macro="">
      <xdr:nvCxnSpPr>
        <xdr:cNvPr id="7" name="直線矢印コネクタ 6"/>
        <xdr:cNvCxnSpPr/>
      </xdr:nvCxnSpPr>
      <xdr:spPr>
        <a:xfrm flipH="1" flipV="1">
          <a:off x="4557432" y="39882365"/>
          <a:ext cx="1" cy="884636"/>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100852</xdr:colOff>
      <xdr:row>746</xdr:row>
      <xdr:rowOff>142875</xdr:rowOff>
    </xdr:from>
    <xdr:to>
      <xdr:col>27</xdr:col>
      <xdr:colOff>35298</xdr:colOff>
      <xdr:row>747</xdr:row>
      <xdr:rowOff>302558</xdr:rowOff>
    </xdr:to>
    <xdr:sp macro="" textlink="">
      <xdr:nvSpPr>
        <xdr:cNvPr id="8" name="正方形/長方形 7"/>
        <xdr:cNvSpPr/>
      </xdr:nvSpPr>
      <xdr:spPr>
        <a:xfrm>
          <a:off x="3301252" y="40909875"/>
          <a:ext cx="2134721" cy="51210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t>1,206</a:t>
          </a:r>
          <a:r>
            <a:rPr kumimoji="1" lang="ja-JP" altLang="en-US" sz="1100"/>
            <a:t>百万円</a:t>
          </a:r>
          <a:endParaRPr kumimoji="1" lang="en-US" altLang="ja-JP" sz="1100"/>
        </a:p>
      </xdr:txBody>
    </xdr:sp>
    <xdr:clientData/>
  </xdr:twoCellAnchor>
  <xdr:twoCellAnchor>
    <xdr:from>
      <xdr:col>15</xdr:col>
      <xdr:colOff>156881</xdr:colOff>
      <xdr:row>748</xdr:row>
      <xdr:rowOff>123265</xdr:rowOff>
    </xdr:from>
    <xdr:to>
      <xdr:col>28</xdr:col>
      <xdr:colOff>14567</xdr:colOff>
      <xdr:row>750</xdr:row>
      <xdr:rowOff>235323</xdr:rowOff>
    </xdr:to>
    <xdr:sp macro="" textlink="">
      <xdr:nvSpPr>
        <xdr:cNvPr id="9" name="大かっこ 8"/>
        <xdr:cNvSpPr/>
      </xdr:nvSpPr>
      <xdr:spPr>
        <a:xfrm>
          <a:off x="3157256" y="41595115"/>
          <a:ext cx="2458011" cy="8169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IAEA</a:t>
          </a:r>
          <a:r>
            <a:rPr kumimoji="1" lang="ja-JP" altLang="en-US" sz="1100"/>
            <a:t>が承認事業を実施</a:t>
          </a:r>
          <a:endParaRPr kumimoji="1" lang="en-US" altLang="ja-JP" sz="1100"/>
        </a:p>
        <a:p>
          <a:pPr algn="ctr"/>
          <a:r>
            <a:rPr kumimoji="1" lang="ja-JP" altLang="en-US" sz="1100"/>
            <a:t>報告書の作成・提出</a:t>
          </a:r>
          <a:endParaRPr kumimoji="1" lang="en-US" altLang="ja-JP" sz="1100"/>
        </a:p>
      </xdr:txBody>
    </xdr:sp>
    <xdr:clientData/>
  </xdr:twoCellAnchor>
  <xdr:oneCellAnchor>
    <xdr:from>
      <xdr:col>25</xdr:col>
      <xdr:colOff>122464</xdr:colOff>
      <xdr:row>743</xdr:row>
      <xdr:rowOff>462642</xdr:rowOff>
    </xdr:from>
    <xdr:ext cx="990600" cy="264560"/>
    <xdr:sp macro="" textlink="">
      <xdr:nvSpPr>
        <xdr:cNvPr id="10" name="テキスト ボックス 9"/>
        <xdr:cNvSpPr txBox="1"/>
      </xdr:nvSpPr>
      <xdr:spPr>
        <a:xfrm>
          <a:off x="5123089" y="40058067"/>
          <a:ext cx="9906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159</v>
      </c>
      <c r="AT2" s="187"/>
      <c r="AU2" s="187"/>
      <c r="AV2" s="52" t="str">
        <f>IF(AW2="", "", "-")</f>
        <v/>
      </c>
      <c r="AW2" s="386"/>
      <c r="AX2" s="386"/>
    </row>
    <row r="3" spans="1:50" ht="21" customHeight="1" thickBot="1">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c r="A4" s="709" t="s">
        <v>26</v>
      </c>
      <c r="B4" s="710"/>
      <c r="C4" s="710"/>
      <c r="D4" s="710"/>
      <c r="E4" s="710"/>
      <c r="F4" s="710"/>
      <c r="G4" s="685" t="s">
        <v>547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68</v>
      </c>
      <c r="B5" s="696"/>
      <c r="C5" s="696"/>
      <c r="D5" s="696"/>
      <c r="E5" s="696"/>
      <c r="F5" s="697"/>
      <c r="G5" s="526" t="s">
        <v>135</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549</v>
      </c>
      <c r="AF5" s="704"/>
      <c r="AG5" s="704"/>
      <c r="AH5" s="704"/>
      <c r="AI5" s="704"/>
      <c r="AJ5" s="704"/>
      <c r="AK5" s="704"/>
      <c r="AL5" s="704"/>
      <c r="AM5" s="704"/>
      <c r="AN5" s="704"/>
      <c r="AO5" s="704"/>
      <c r="AP5" s="705"/>
      <c r="AQ5" s="706" t="s">
        <v>550</v>
      </c>
      <c r="AR5" s="707"/>
      <c r="AS5" s="707"/>
      <c r="AT5" s="707"/>
      <c r="AU5" s="707"/>
      <c r="AV5" s="707"/>
      <c r="AW5" s="707"/>
      <c r="AX5" s="708"/>
    </row>
    <row r="6" spans="1:50" ht="39" customHeight="1">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c r="A7" s="813" t="s">
        <v>23</v>
      </c>
      <c r="B7" s="814"/>
      <c r="C7" s="814"/>
      <c r="D7" s="814"/>
      <c r="E7" s="814"/>
      <c r="F7" s="815"/>
      <c r="G7" s="816" t="s">
        <v>552</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553</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13" t="s">
        <v>391</v>
      </c>
      <c r="B8" s="814"/>
      <c r="C8" s="814"/>
      <c r="D8" s="814"/>
      <c r="E8" s="814"/>
      <c r="F8" s="815"/>
      <c r="G8" s="193" t="str">
        <f>入力規則等!A26</f>
        <v>ＯＤＡ</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エネルギー対策</v>
      </c>
      <c r="AF8" s="194"/>
      <c r="AG8" s="194"/>
      <c r="AH8" s="194"/>
      <c r="AI8" s="194"/>
      <c r="AJ8" s="194"/>
      <c r="AK8" s="194"/>
      <c r="AL8" s="194"/>
      <c r="AM8" s="194"/>
      <c r="AN8" s="194"/>
      <c r="AO8" s="194"/>
      <c r="AP8" s="194"/>
      <c r="AQ8" s="194"/>
      <c r="AR8" s="194"/>
      <c r="AS8" s="194"/>
      <c r="AT8" s="194"/>
      <c r="AU8" s="194"/>
      <c r="AV8" s="194"/>
      <c r="AW8" s="194"/>
      <c r="AX8" s="725"/>
    </row>
    <row r="9" spans="1:50" ht="69" customHeight="1">
      <c r="A9" s="105" t="s">
        <v>24</v>
      </c>
      <c r="B9" s="106"/>
      <c r="C9" s="106"/>
      <c r="D9" s="106"/>
      <c r="E9" s="106"/>
      <c r="F9" s="106"/>
      <c r="G9" s="548" t="s">
        <v>604</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c r="A10" s="726" t="s">
        <v>31</v>
      </c>
      <c r="B10" s="727"/>
      <c r="C10" s="727"/>
      <c r="D10" s="727"/>
      <c r="E10" s="727"/>
      <c r="F10" s="727"/>
      <c r="G10" s="662" t="s">
        <v>554</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c r="A11" s="726" t="s">
        <v>6</v>
      </c>
      <c r="B11" s="727"/>
      <c r="C11" s="727"/>
      <c r="D11" s="727"/>
      <c r="E11" s="727"/>
      <c r="F11" s="735"/>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c r="A13" s="102"/>
      <c r="B13" s="103"/>
      <c r="C13" s="103"/>
      <c r="D13" s="103"/>
      <c r="E13" s="103"/>
      <c r="F13" s="104"/>
      <c r="G13" s="729" t="s">
        <v>7</v>
      </c>
      <c r="H13" s="730"/>
      <c r="I13" s="627" t="s">
        <v>8</v>
      </c>
      <c r="J13" s="628"/>
      <c r="K13" s="628"/>
      <c r="L13" s="628"/>
      <c r="M13" s="628"/>
      <c r="N13" s="628"/>
      <c r="O13" s="629"/>
      <c r="P13" s="182">
        <v>924</v>
      </c>
      <c r="Q13" s="183"/>
      <c r="R13" s="183"/>
      <c r="S13" s="183"/>
      <c r="T13" s="183"/>
      <c r="U13" s="183"/>
      <c r="V13" s="184"/>
      <c r="W13" s="182">
        <v>1019</v>
      </c>
      <c r="X13" s="183"/>
      <c r="Y13" s="183"/>
      <c r="Z13" s="183"/>
      <c r="AA13" s="183"/>
      <c r="AB13" s="183"/>
      <c r="AC13" s="184"/>
      <c r="AD13" s="182">
        <v>1206</v>
      </c>
      <c r="AE13" s="183"/>
      <c r="AF13" s="183"/>
      <c r="AG13" s="183"/>
      <c r="AH13" s="183"/>
      <c r="AI13" s="183"/>
      <c r="AJ13" s="184"/>
      <c r="AK13" s="182">
        <v>965</v>
      </c>
      <c r="AL13" s="183"/>
      <c r="AM13" s="183"/>
      <c r="AN13" s="183"/>
      <c r="AO13" s="183"/>
      <c r="AP13" s="183"/>
      <c r="AQ13" s="184"/>
      <c r="AR13" s="179">
        <v>973</v>
      </c>
      <c r="AS13" s="180"/>
      <c r="AT13" s="180"/>
      <c r="AU13" s="180"/>
      <c r="AV13" s="180"/>
      <c r="AW13" s="180"/>
      <c r="AX13" s="383"/>
    </row>
    <row r="14" spans="1:50" ht="21" customHeight="1">
      <c r="A14" s="102"/>
      <c r="B14" s="103"/>
      <c r="C14" s="103"/>
      <c r="D14" s="103"/>
      <c r="E14" s="103"/>
      <c r="F14" s="104"/>
      <c r="G14" s="731"/>
      <c r="H14" s="732"/>
      <c r="I14" s="551" t="s">
        <v>9</v>
      </c>
      <c r="J14" s="618"/>
      <c r="K14" s="618"/>
      <c r="L14" s="618"/>
      <c r="M14" s="618"/>
      <c r="N14" s="618"/>
      <c r="O14" s="619"/>
      <c r="P14" s="182" t="s">
        <v>555</v>
      </c>
      <c r="Q14" s="183"/>
      <c r="R14" s="183"/>
      <c r="S14" s="183"/>
      <c r="T14" s="183"/>
      <c r="U14" s="183"/>
      <c r="V14" s="184"/>
      <c r="W14" s="182" t="s">
        <v>555</v>
      </c>
      <c r="X14" s="183"/>
      <c r="Y14" s="183"/>
      <c r="Z14" s="183"/>
      <c r="AA14" s="183"/>
      <c r="AB14" s="183"/>
      <c r="AC14" s="184"/>
      <c r="AD14" s="182" t="s">
        <v>555</v>
      </c>
      <c r="AE14" s="183"/>
      <c r="AF14" s="183"/>
      <c r="AG14" s="183"/>
      <c r="AH14" s="183"/>
      <c r="AI14" s="183"/>
      <c r="AJ14" s="184"/>
      <c r="AK14" s="182" t="s">
        <v>618</v>
      </c>
      <c r="AL14" s="183"/>
      <c r="AM14" s="183"/>
      <c r="AN14" s="183"/>
      <c r="AO14" s="183"/>
      <c r="AP14" s="183"/>
      <c r="AQ14" s="184"/>
      <c r="AR14" s="654"/>
      <c r="AS14" s="654"/>
      <c r="AT14" s="654"/>
      <c r="AU14" s="654"/>
      <c r="AV14" s="654"/>
      <c r="AW14" s="654"/>
      <c r="AX14" s="655"/>
    </row>
    <row r="15" spans="1:50" ht="21" customHeight="1">
      <c r="A15" s="102"/>
      <c r="B15" s="103"/>
      <c r="C15" s="103"/>
      <c r="D15" s="103"/>
      <c r="E15" s="103"/>
      <c r="F15" s="104"/>
      <c r="G15" s="731"/>
      <c r="H15" s="732"/>
      <c r="I15" s="551" t="s">
        <v>52</v>
      </c>
      <c r="J15" s="552"/>
      <c r="K15" s="552"/>
      <c r="L15" s="552"/>
      <c r="M15" s="552"/>
      <c r="N15" s="552"/>
      <c r="O15" s="553"/>
      <c r="P15" s="182" t="s">
        <v>556</v>
      </c>
      <c r="Q15" s="183"/>
      <c r="R15" s="183"/>
      <c r="S15" s="183"/>
      <c r="T15" s="183"/>
      <c r="U15" s="183"/>
      <c r="V15" s="184"/>
      <c r="W15" s="182" t="s">
        <v>555</v>
      </c>
      <c r="X15" s="183"/>
      <c r="Y15" s="183"/>
      <c r="Z15" s="183"/>
      <c r="AA15" s="183"/>
      <c r="AB15" s="183"/>
      <c r="AC15" s="184"/>
      <c r="AD15" s="182" t="s">
        <v>557</v>
      </c>
      <c r="AE15" s="183"/>
      <c r="AF15" s="183"/>
      <c r="AG15" s="183"/>
      <c r="AH15" s="183"/>
      <c r="AI15" s="183"/>
      <c r="AJ15" s="184"/>
      <c r="AK15" s="182" t="s">
        <v>558</v>
      </c>
      <c r="AL15" s="183"/>
      <c r="AM15" s="183"/>
      <c r="AN15" s="183"/>
      <c r="AO15" s="183"/>
      <c r="AP15" s="183"/>
      <c r="AQ15" s="184"/>
      <c r="AR15" s="182" t="s">
        <v>616</v>
      </c>
      <c r="AS15" s="183"/>
      <c r="AT15" s="183"/>
      <c r="AU15" s="183"/>
      <c r="AV15" s="183"/>
      <c r="AW15" s="183"/>
      <c r="AX15" s="617"/>
    </row>
    <row r="16" spans="1:50" ht="21" customHeight="1">
      <c r="A16" s="102"/>
      <c r="B16" s="103"/>
      <c r="C16" s="103"/>
      <c r="D16" s="103"/>
      <c r="E16" s="103"/>
      <c r="F16" s="104"/>
      <c r="G16" s="731"/>
      <c r="H16" s="732"/>
      <c r="I16" s="551" t="s">
        <v>53</v>
      </c>
      <c r="J16" s="552"/>
      <c r="K16" s="552"/>
      <c r="L16" s="552"/>
      <c r="M16" s="552"/>
      <c r="N16" s="552"/>
      <c r="O16" s="553"/>
      <c r="P16" s="182" t="s">
        <v>555</v>
      </c>
      <c r="Q16" s="183"/>
      <c r="R16" s="183"/>
      <c r="S16" s="183"/>
      <c r="T16" s="183"/>
      <c r="U16" s="183"/>
      <c r="V16" s="184"/>
      <c r="W16" s="182" t="s">
        <v>555</v>
      </c>
      <c r="X16" s="183"/>
      <c r="Y16" s="183"/>
      <c r="Z16" s="183"/>
      <c r="AA16" s="183"/>
      <c r="AB16" s="183"/>
      <c r="AC16" s="184"/>
      <c r="AD16" s="182" t="s">
        <v>555</v>
      </c>
      <c r="AE16" s="183"/>
      <c r="AF16" s="183"/>
      <c r="AG16" s="183"/>
      <c r="AH16" s="183"/>
      <c r="AI16" s="183"/>
      <c r="AJ16" s="184"/>
      <c r="AK16" s="182" t="s">
        <v>555</v>
      </c>
      <c r="AL16" s="183"/>
      <c r="AM16" s="183"/>
      <c r="AN16" s="183"/>
      <c r="AO16" s="183"/>
      <c r="AP16" s="183"/>
      <c r="AQ16" s="184"/>
      <c r="AR16" s="665"/>
      <c r="AS16" s="666"/>
      <c r="AT16" s="666"/>
      <c r="AU16" s="666"/>
      <c r="AV16" s="666"/>
      <c r="AW16" s="666"/>
      <c r="AX16" s="667"/>
    </row>
    <row r="17" spans="1:50" ht="24.75" customHeight="1">
      <c r="A17" s="102"/>
      <c r="B17" s="103"/>
      <c r="C17" s="103"/>
      <c r="D17" s="103"/>
      <c r="E17" s="103"/>
      <c r="F17" s="104"/>
      <c r="G17" s="731"/>
      <c r="H17" s="732"/>
      <c r="I17" s="551" t="s">
        <v>51</v>
      </c>
      <c r="J17" s="618"/>
      <c r="K17" s="618"/>
      <c r="L17" s="618"/>
      <c r="M17" s="618"/>
      <c r="N17" s="618"/>
      <c r="O17" s="619"/>
      <c r="P17" s="182" t="s">
        <v>555</v>
      </c>
      <c r="Q17" s="183"/>
      <c r="R17" s="183"/>
      <c r="S17" s="183"/>
      <c r="T17" s="183"/>
      <c r="U17" s="183"/>
      <c r="V17" s="184"/>
      <c r="W17" s="182" t="s">
        <v>555</v>
      </c>
      <c r="X17" s="183"/>
      <c r="Y17" s="183"/>
      <c r="Z17" s="183"/>
      <c r="AA17" s="183"/>
      <c r="AB17" s="183"/>
      <c r="AC17" s="184"/>
      <c r="AD17" s="182" t="s">
        <v>555</v>
      </c>
      <c r="AE17" s="183"/>
      <c r="AF17" s="183"/>
      <c r="AG17" s="183"/>
      <c r="AH17" s="183"/>
      <c r="AI17" s="183"/>
      <c r="AJ17" s="184"/>
      <c r="AK17" s="182" t="s">
        <v>555</v>
      </c>
      <c r="AL17" s="183"/>
      <c r="AM17" s="183"/>
      <c r="AN17" s="183"/>
      <c r="AO17" s="183"/>
      <c r="AP17" s="183"/>
      <c r="AQ17" s="184"/>
      <c r="AR17" s="381"/>
      <c r="AS17" s="381"/>
      <c r="AT17" s="381"/>
      <c r="AU17" s="381"/>
      <c r="AV17" s="381"/>
      <c r="AW17" s="381"/>
      <c r="AX17" s="382"/>
    </row>
    <row r="18" spans="1:50" ht="24.75" customHeight="1">
      <c r="A18" s="102"/>
      <c r="B18" s="103"/>
      <c r="C18" s="103"/>
      <c r="D18" s="103"/>
      <c r="E18" s="103"/>
      <c r="F18" s="104"/>
      <c r="G18" s="733"/>
      <c r="H18" s="734"/>
      <c r="I18" s="721" t="s">
        <v>21</v>
      </c>
      <c r="J18" s="722"/>
      <c r="K18" s="722"/>
      <c r="L18" s="722"/>
      <c r="M18" s="722"/>
      <c r="N18" s="722"/>
      <c r="O18" s="723"/>
      <c r="P18" s="203">
        <f>SUM(P13:V17)</f>
        <v>924</v>
      </c>
      <c r="Q18" s="204"/>
      <c r="R18" s="204"/>
      <c r="S18" s="204"/>
      <c r="T18" s="204"/>
      <c r="U18" s="204"/>
      <c r="V18" s="205"/>
      <c r="W18" s="203">
        <f>SUM(W13:AC17)</f>
        <v>1019</v>
      </c>
      <c r="X18" s="204"/>
      <c r="Y18" s="204"/>
      <c r="Z18" s="204"/>
      <c r="AA18" s="204"/>
      <c r="AB18" s="204"/>
      <c r="AC18" s="205"/>
      <c r="AD18" s="203">
        <f>SUM(AD13:AJ17)</f>
        <v>1206</v>
      </c>
      <c r="AE18" s="204"/>
      <c r="AF18" s="204"/>
      <c r="AG18" s="204"/>
      <c r="AH18" s="204"/>
      <c r="AI18" s="204"/>
      <c r="AJ18" s="205"/>
      <c r="AK18" s="203">
        <f>SUM(AK13:AQ17)</f>
        <v>965</v>
      </c>
      <c r="AL18" s="204"/>
      <c r="AM18" s="204"/>
      <c r="AN18" s="204"/>
      <c r="AO18" s="204"/>
      <c r="AP18" s="204"/>
      <c r="AQ18" s="205"/>
      <c r="AR18" s="203">
        <f>SUM(AR13:AX17)</f>
        <v>973</v>
      </c>
      <c r="AS18" s="204"/>
      <c r="AT18" s="204"/>
      <c r="AU18" s="204"/>
      <c r="AV18" s="204"/>
      <c r="AW18" s="204"/>
      <c r="AX18" s="507"/>
    </row>
    <row r="19" spans="1:50" ht="24.75" customHeight="1">
      <c r="A19" s="102"/>
      <c r="B19" s="103"/>
      <c r="C19" s="103"/>
      <c r="D19" s="103"/>
      <c r="E19" s="103"/>
      <c r="F19" s="104"/>
      <c r="G19" s="504" t="s">
        <v>10</v>
      </c>
      <c r="H19" s="505"/>
      <c r="I19" s="505"/>
      <c r="J19" s="505"/>
      <c r="K19" s="505"/>
      <c r="L19" s="505"/>
      <c r="M19" s="505"/>
      <c r="N19" s="505"/>
      <c r="O19" s="505"/>
      <c r="P19" s="182">
        <v>924</v>
      </c>
      <c r="Q19" s="183"/>
      <c r="R19" s="183"/>
      <c r="S19" s="183"/>
      <c r="T19" s="183"/>
      <c r="U19" s="183"/>
      <c r="V19" s="184"/>
      <c r="W19" s="182">
        <v>1019</v>
      </c>
      <c r="X19" s="183"/>
      <c r="Y19" s="183"/>
      <c r="Z19" s="183"/>
      <c r="AA19" s="183"/>
      <c r="AB19" s="183"/>
      <c r="AC19" s="184"/>
      <c r="AD19" s="182">
        <v>1206</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c r="A20" s="102"/>
      <c r="B20" s="103"/>
      <c r="C20" s="103"/>
      <c r="D20" s="103"/>
      <c r="E20" s="103"/>
      <c r="F20" s="104"/>
      <c r="G20" s="504" t="s">
        <v>11</v>
      </c>
      <c r="H20" s="505"/>
      <c r="I20" s="505"/>
      <c r="J20" s="505"/>
      <c r="K20" s="505"/>
      <c r="L20" s="505"/>
      <c r="M20" s="505"/>
      <c r="N20" s="505"/>
      <c r="O20" s="505"/>
      <c r="P20" s="509">
        <f>IF(P18=0, "-", SUM(P19)/P18)</f>
        <v>1</v>
      </c>
      <c r="Q20" s="509"/>
      <c r="R20" s="509"/>
      <c r="S20" s="509"/>
      <c r="T20" s="509"/>
      <c r="U20" s="509"/>
      <c r="V20" s="509"/>
      <c r="W20" s="509">
        <f t="shared" ref="W20" si="0">IF(W18=0, "-", SUM(W19)/W18)</f>
        <v>1</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c r="A21" s="105"/>
      <c r="B21" s="106"/>
      <c r="C21" s="106"/>
      <c r="D21" s="106"/>
      <c r="E21" s="106"/>
      <c r="F21" s="107"/>
      <c r="G21" s="898" t="s">
        <v>508</v>
      </c>
      <c r="H21" s="899"/>
      <c r="I21" s="899"/>
      <c r="J21" s="899"/>
      <c r="K21" s="899"/>
      <c r="L21" s="899"/>
      <c r="M21" s="899"/>
      <c r="N21" s="899"/>
      <c r="O21" s="899"/>
      <c r="P21" s="509">
        <f>IF(P19=0, "-", SUM(P19)/SUM(P13,P14))</f>
        <v>1</v>
      </c>
      <c r="Q21" s="509"/>
      <c r="R21" s="509"/>
      <c r="S21" s="509"/>
      <c r="T21" s="509"/>
      <c r="U21" s="509"/>
      <c r="V21" s="509"/>
      <c r="W21" s="509">
        <f t="shared" ref="W21" si="2">IF(W19=0, "-", SUM(W19)/SUM(W13,W14))</f>
        <v>1</v>
      </c>
      <c r="X21" s="509"/>
      <c r="Y21" s="509"/>
      <c r="Z21" s="509"/>
      <c r="AA21" s="509"/>
      <c r="AB21" s="509"/>
      <c r="AC21" s="509"/>
      <c r="AD21" s="509">
        <f t="shared" ref="AD21" si="3">IF(AD19=0, "-", SUM(AD19)/SUM(AD13,AD14))</f>
        <v>1</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559</v>
      </c>
      <c r="H23" s="148"/>
      <c r="I23" s="148"/>
      <c r="J23" s="148"/>
      <c r="K23" s="148"/>
      <c r="L23" s="148"/>
      <c r="M23" s="148"/>
      <c r="N23" s="148"/>
      <c r="O23" s="149"/>
      <c r="P23" s="179">
        <v>965</v>
      </c>
      <c r="Q23" s="180"/>
      <c r="R23" s="180"/>
      <c r="S23" s="180"/>
      <c r="T23" s="180"/>
      <c r="U23" s="180"/>
      <c r="V23" s="181"/>
      <c r="W23" s="179">
        <v>973</v>
      </c>
      <c r="X23" s="180"/>
      <c r="Y23" s="180"/>
      <c r="Z23" s="180"/>
      <c r="AA23" s="180"/>
      <c r="AB23" s="180"/>
      <c r="AC23" s="181"/>
      <c r="AD23" s="170" t="s">
        <v>627</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965</v>
      </c>
      <c r="Q29" s="207"/>
      <c r="R29" s="207"/>
      <c r="S29" s="207"/>
      <c r="T29" s="207"/>
      <c r="U29" s="207"/>
      <c r="V29" s="208"/>
      <c r="W29" s="206">
        <f>AR13</f>
        <v>973</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30</v>
      </c>
      <c r="AR31" s="198"/>
      <c r="AS31" s="132" t="s">
        <v>357</v>
      </c>
      <c r="AT31" s="133"/>
      <c r="AU31" s="265" t="s">
        <v>611</v>
      </c>
      <c r="AV31" s="265"/>
      <c r="AW31" s="368" t="s">
        <v>301</v>
      </c>
      <c r="AX31" s="369"/>
    </row>
    <row r="32" spans="1:50" ht="23.25" customHeight="1">
      <c r="A32" s="536"/>
      <c r="B32" s="534"/>
      <c r="C32" s="534"/>
      <c r="D32" s="534"/>
      <c r="E32" s="534"/>
      <c r="F32" s="535"/>
      <c r="G32" s="510" t="s">
        <v>640</v>
      </c>
      <c r="H32" s="511"/>
      <c r="I32" s="511"/>
      <c r="J32" s="511"/>
      <c r="K32" s="511"/>
      <c r="L32" s="511"/>
      <c r="M32" s="511"/>
      <c r="N32" s="511"/>
      <c r="O32" s="512"/>
      <c r="P32" s="121" t="s">
        <v>560</v>
      </c>
      <c r="Q32" s="121"/>
      <c r="R32" s="121"/>
      <c r="S32" s="121"/>
      <c r="T32" s="121"/>
      <c r="U32" s="121"/>
      <c r="V32" s="121"/>
      <c r="W32" s="121"/>
      <c r="X32" s="212"/>
      <c r="Y32" s="335" t="s">
        <v>13</v>
      </c>
      <c r="Z32" s="519"/>
      <c r="AA32" s="520"/>
      <c r="AB32" s="521" t="s">
        <v>561</v>
      </c>
      <c r="AC32" s="521"/>
      <c r="AD32" s="521"/>
      <c r="AE32" s="348">
        <v>131</v>
      </c>
      <c r="AF32" s="349"/>
      <c r="AG32" s="349"/>
      <c r="AH32" s="349"/>
      <c r="AI32" s="348">
        <v>138</v>
      </c>
      <c r="AJ32" s="349"/>
      <c r="AK32" s="349"/>
      <c r="AL32" s="349"/>
      <c r="AM32" s="348">
        <v>146</v>
      </c>
      <c r="AN32" s="349"/>
      <c r="AO32" s="349"/>
      <c r="AP32" s="349"/>
      <c r="AQ32" s="189" t="s">
        <v>599</v>
      </c>
      <c r="AR32" s="190"/>
      <c r="AS32" s="190"/>
      <c r="AT32" s="191"/>
      <c r="AU32" s="349" t="s">
        <v>611</v>
      </c>
      <c r="AV32" s="349"/>
      <c r="AW32" s="349"/>
      <c r="AX32" s="365"/>
    </row>
    <row r="33" spans="1:50" ht="23.25" customHeight="1">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561</v>
      </c>
      <c r="AC33" s="491"/>
      <c r="AD33" s="491"/>
      <c r="AE33" s="348">
        <v>125</v>
      </c>
      <c r="AF33" s="349"/>
      <c r="AG33" s="349"/>
      <c r="AH33" s="349"/>
      <c r="AI33" s="348">
        <v>131</v>
      </c>
      <c r="AJ33" s="349"/>
      <c r="AK33" s="349"/>
      <c r="AL33" s="349"/>
      <c r="AM33" s="348">
        <v>130</v>
      </c>
      <c r="AN33" s="349"/>
      <c r="AO33" s="349"/>
      <c r="AP33" s="349"/>
      <c r="AQ33" s="189">
        <v>135</v>
      </c>
      <c r="AR33" s="190"/>
      <c r="AS33" s="190"/>
      <c r="AT33" s="191"/>
      <c r="AU33" s="349" t="s">
        <v>611</v>
      </c>
      <c r="AV33" s="349"/>
      <c r="AW33" s="349"/>
      <c r="AX33" s="365"/>
    </row>
    <row r="34" spans="1:50" ht="23.25" customHeight="1">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104.80000000000001</v>
      </c>
      <c r="AF34" s="349"/>
      <c r="AG34" s="349"/>
      <c r="AH34" s="349"/>
      <c r="AI34" s="348">
        <v>105.34351145038168</v>
      </c>
      <c r="AJ34" s="349"/>
      <c r="AK34" s="349"/>
      <c r="AL34" s="349"/>
      <c r="AM34" s="348">
        <v>112.3</v>
      </c>
      <c r="AN34" s="349"/>
      <c r="AO34" s="349"/>
      <c r="AP34" s="349"/>
      <c r="AQ34" s="189" t="s">
        <v>600</v>
      </c>
      <c r="AR34" s="190"/>
      <c r="AS34" s="190"/>
      <c r="AT34" s="191"/>
      <c r="AU34" s="349" t="s">
        <v>611</v>
      </c>
      <c r="AV34" s="349"/>
      <c r="AW34" s="349"/>
      <c r="AX34" s="365"/>
    </row>
    <row r="35" spans="1:50" ht="23.25" customHeight="1">
      <c r="A35" s="872" t="s">
        <v>539</v>
      </c>
      <c r="B35" s="873"/>
      <c r="C35" s="873"/>
      <c r="D35" s="873"/>
      <c r="E35" s="873"/>
      <c r="F35" s="874"/>
      <c r="G35" s="878" t="s">
        <v>619</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0.25" customHeigh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20.25" customHeight="1">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20.25"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0.25" customHeight="1">
      <c r="A39" s="536"/>
      <c r="B39" s="534"/>
      <c r="C39" s="534"/>
      <c r="D39" s="534"/>
      <c r="E39" s="534"/>
      <c r="F39" s="535"/>
      <c r="G39" s="510" t="s">
        <v>638</v>
      </c>
      <c r="H39" s="511"/>
      <c r="I39" s="511"/>
      <c r="J39" s="511"/>
      <c r="K39" s="511"/>
      <c r="L39" s="511"/>
      <c r="M39" s="511"/>
      <c r="N39" s="511"/>
      <c r="O39" s="512"/>
      <c r="P39" s="121" t="s">
        <v>636</v>
      </c>
      <c r="Q39" s="121"/>
      <c r="R39" s="121"/>
      <c r="S39" s="121"/>
      <c r="T39" s="121"/>
      <c r="U39" s="121"/>
      <c r="V39" s="121"/>
      <c r="W39" s="121"/>
      <c r="X39" s="212"/>
      <c r="Y39" s="335" t="s">
        <v>13</v>
      </c>
      <c r="Z39" s="519"/>
      <c r="AA39" s="520"/>
      <c r="AB39" s="521" t="s">
        <v>630</v>
      </c>
      <c r="AC39" s="521"/>
      <c r="AD39" s="521"/>
      <c r="AE39" s="348">
        <v>38</v>
      </c>
      <c r="AF39" s="349"/>
      <c r="AG39" s="349"/>
      <c r="AH39" s="349"/>
      <c r="AI39" s="348">
        <v>36</v>
      </c>
      <c r="AJ39" s="349"/>
      <c r="AK39" s="349"/>
      <c r="AL39" s="349"/>
      <c r="AM39" s="348">
        <v>39</v>
      </c>
      <c r="AN39" s="349"/>
      <c r="AO39" s="349"/>
      <c r="AP39" s="349"/>
      <c r="AQ39" s="189" t="s">
        <v>631</v>
      </c>
      <c r="AR39" s="190"/>
      <c r="AS39" s="190"/>
      <c r="AT39" s="191"/>
      <c r="AU39" s="349" t="s">
        <v>632</v>
      </c>
      <c r="AV39" s="349"/>
      <c r="AW39" s="349"/>
      <c r="AX39" s="365"/>
    </row>
    <row r="40" spans="1:50" ht="20.25" customHeight="1">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630</v>
      </c>
      <c r="AC40" s="491"/>
      <c r="AD40" s="491"/>
      <c r="AE40" s="348">
        <v>77</v>
      </c>
      <c r="AF40" s="349"/>
      <c r="AG40" s="349"/>
      <c r="AH40" s="349"/>
      <c r="AI40" s="348">
        <v>85</v>
      </c>
      <c r="AJ40" s="349"/>
      <c r="AK40" s="349"/>
      <c r="AL40" s="349"/>
      <c r="AM40" s="348">
        <v>75</v>
      </c>
      <c r="AN40" s="349"/>
      <c r="AO40" s="349"/>
      <c r="AP40" s="349"/>
      <c r="AQ40" s="189">
        <v>40</v>
      </c>
      <c r="AR40" s="190"/>
      <c r="AS40" s="190"/>
      <c r="AT40" s="191"/>
      <c r="AU40" s="349" t="s">
        <v>633</v>
      </c>
      <c r="AV40" s="349"/>
      <c r="AW40" s="349"/>
      <c r="AX40" s="365"/>
    </row>
    <row r="41" spans="1:50" ht="77.25" customHeight="1">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v>49</v>
      </c>
      <c r="AF41" s="349"/>
      <c r="AG41" s="349"/>
      <c r="AH41" s="349"/>
      <c r="AI41" s="348">
        <v>42</v>
      </c>
      <c r="AJ41" s="349"/>
      <c r="AK41" s="349"/>
      <c r="AL41" s="349"/>
      <c r="AM41" s="348">
        <v>52</v>
      </c>
      <c r="AN41" s="349"/>
      <c r="AO41" s="349"/>
      <c r="AP41" s="349"/>
      <c r="AQ41" s="189" t="s">
        <v>634</v>
      </c>
      <c r="AR41" s="190"/>
      <c r="AS41" s="190"/>
      <c r="AT41" s="191"/>
      <c r="AU41" s="349" t="s">
        <v>633</v>
      </c>
      <c r="AV41" s="349"/>
      <c r="AW41" s="349"/>
      <c r="AX41" s="365"/>
    </row>
    <row r="42" spans="1:50" ht="19.5" customHeight="1">
      <c r="A42" s="872" t="s">
        <v>539</v>
      </c>
      <c r="B42" s="873"/>
      <c r="C42" s="873"/>
      <c r="D42" s="873"/>
      <c r="E42" s="873"/>
      <c r="F42" s="874"/>
      <c r="G42" s="878" t="s">
        <v>629</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0.25"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20.25" customHeight="1">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20.25"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0.25" customHeight="1">
      <c r="A46" s="536"/>
      <c r="B46" s="534"/>
      <c r="C46" s="534"/>
      <c r="D46" s="534"/>
      <c r="E46" s="534"/>
      <c r="F46" s="535"/>
      <c r="G46" s="510" t="s">
        <v>639</v>
      </c>
      <c r="H46" s="511"/>
      <c r="I46" s="511"/>
      <c r="J46" s="511"/>
      <c r="K46" s="511"/>
      <c r="L46" s="511"/>
      <c r="M46" s="511"/>
      <c r="N46" s="511"/>
      <c r="O46" s="512"/>
      <c r="P46" s="121" t="s">
        <v>637</v>
      </c>
      <c r="Q46" s="121"/>
      <c r="R46" s="121"/>
      <c r="S46" s="121"/>
      <c r="T46" s="121"/>
      <c r="U46" s="121"/>
      <c r="V46" s="121"/>
      <c r="W46" s="121"/>
      <c r="X46" s="212"/>
      <c r="Y46" s="335" t="s">
        <v>13</v>
      </c>
      <c r="Z46" s="519"/>
      <c r="AA46" s="520"/>
      <c r="AB46" s="521" t="s">
        <v>635</v>
      </c>
      <c r="AC46" s="521"/>
      <c r="AD46" s="521"/>
      <c r="AE46" s="348">
        <v>2</v>
      </c>
      <c r="AF46" s="349"/>
      <c r="AG46" s="349"/>
      <c r="AH46" s="349"/>
      <c r="AI46" s="348">
        <v>3</v>
      </c>
      <c r="AJ46" s="349"/>
      <c r="AK46" s="349"/>
      <c r="AL46" s="349"/>
      <c r="AM46" s="348">
        <v>3</v>
      </c>
      <c r="AN46" s="349"/>
      <c r="AO46" s="349"/>
      <c r="AP46" s="349"/>
      <c r="AQ46" s="189" t="s">
        <v>634</v>
      </c>
      <c r="AR46" s="190"/>
      <c r="AS46" s="190"/>
      <c r="AT46" s="191"/>
      <c r="AU46" s="349" t="s">
        <v>634</v>
      </c>
      <c r="AV46" s="349"/>
      <c r="AW46" s="349"/>
      <c r="AX46" s="365"/>
    </row>
    <row r="47" spans="1:50" ht="20.25" customHeight="1">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t="s">
        <v>635</v>
      </c>
      <c r="AC47" s="491"/>
      <c r="AD47" s="491"/>
      <c r="AE47" s="348">
        <v>3</v>
      </c>
      <c r="AF47" s="349"/>
      <c r="AG47" s="349"/>
      <c r="AH47" s="349"/>
      <c r="AI47" s="348">
        <v>4</v>
      </c>
      <c r="AJ47" s="349"/>
      <c r="AK47" s="349"/>
      <c r="AL47" s="349"/>
      <c r="AM47" s="348">
        <v>4</v>
      </c>
      <c r="AN47" s="349"/>
      <c r="AO47" s="349"/>
      <c r="AP47" s="349"/>
      <c r="AQ47" s="189">
        <v>4</v>
      </c>
      <c r="AR47" s="190"/>
      <c r="AS47" s="190"/>
      <c r="AT47" s="191"/>
      <c r="AU47" s="349" t="s">
        <v>634</v>
      </c>
      <c r="AV47" s="349"/>
      <c r="AW47" s="349"/>
      <c r="AX47" s="365"/>
    </row>
    <row r="48" spans="1:50" ht="84.75" customHeight="1">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v>67</v>
      </c>
      <c r="AF48" s="349"/>
      <c r="AG48" s="349"/>
      <c r="AH48" s="349"/>
      <c r="AI48" s="348">
        <v>75</v>
      </c>
      <c r="AJ48" s="349"/>
      <c r="AK48" s="349"/>
      <c r="AL48" s="349"/>
      <c r="AM48" s="348">
        <v>75</v>
      </c>
      <c r="AN48" s="349"/>
      <c r="AO48" s="349"/>
      <c r="AP48" s="349"/>
      <c r="AQ48" s="189" t="s">
        <v>634</v>
      </c>
      <c r="AR48" s="190"/>
      <c r="AS48" s="190"/>
      <c r="AT48" s="191"/>
      <c r="AU48" s="349" t="s">
        <v>634</v>
      </c>
      <c r="AV48" s="349"/>
      <c r="AW48" s="349"/>
      <c r="AX48" s="365"/>
    </row>
    <row r="49" spans="1:50" ht="20.25" customHeight="1">
      <c r="A49" s="872" t="s">
        <v>539</v>
      </c>
      <c r="B49" s="873"/>
      <c r="C49" s="873"/>
      <c r="D49" s="873"/>
      <c r="E49" s="873"/>
      <c r="F49" s="874"/>
      <c r="G49" s="878" t="s">
        <v>629</v>
      </c>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0.25"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0.75" customHeight="1" thickBot="1">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20.25" hidden="1" customHeight="1" thickBo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0.25" hidden="1" customHeight="1" thickBot="1">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0.25" hidden="1" customHeight="1" thickBot="1">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6.75" hidden="1" customHeight="1" thickBot="1">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0.25" hidden="1" customHeight="1" thickBot="1">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0.25" hidden="1" customHeight="1" thickBo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20.25" hidden="1" customHeight="1" thickBot="1">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20.25" hidden="1" customHeight="1" thickBo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0.25" hidden="1" customHeight="1" thickBot="1">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0.25" hidden="1" customHeight="1" thickBot="1">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0.25" hidden="1" customHeight="1" thickBot="1">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0.25" hidden="1" customHeight="1" thickBot="1">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0.25" hidden="1" customHeight="1" thickBo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20.25" hidden="1" customHeight="1" thickBot="1">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20.25" hidden="1" customHeight="1" thickBot="1">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9" hidden="1" customHeight="1" thickBot="1">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0.25" hidden="1" customHeight="1" thickBot="1">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0.25" hidden="1" customHeight="1" thickBot="1">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0.25" hidden="1" customHeight="1" thickBot="1">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528</v>
      </c>
      <c r="X70" s="981"/>
      <c r="Y70" s="973" t="s">
        <v>13</v>
      </c>
      <c r="Z70" s="973"/>
      <c r="AA70" s="974"/>
      <c r="AB70" s="975" t="s">
        <v>529</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0.25" hidden="1" customHeight="1" thickBot="1">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0.25" hidden="1" customHeight="1" thickBot="1">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20.25" hidden="1" customHeight="1" thickBot="1">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20.25" hidden="1" customHeight="1" thickBot="1">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0.25" hidden="1" customHeight="1" thickBot="1">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0.25" hidden="1" customHeight="1" thickBot="1">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0.25" hidden="1" customHeight="1" thickBot="1">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20.25" hidden="1" customHeight="1" thickBot="1">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20.25" hidden="1" customHeight="1" thickBot="1">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hidden="1" customHeight="1" thickBot="1">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15" hidden="1" customHeight="1" thickBot="1">
      <c r="A101" s="470"/>
      <c r="B101" s="471"/>
      <c r="C101" s="471"/>
      <c r="D101" s="471"/>
      <c r="E101" s="471"/>
      <c r="F101" s="472"/>
      <c r="G101" s="121" t="s">
        <v>628</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562</v>
      </c>
      <c r="AC101" s="521"/>
      <c r="AD101" s="521"/>
      <c r="AE101" s="348">
        <v>187</v>
      </c>
      <c r="AF101" s="349"/>
      <c r="AG101" s="349"/>
      <c r="AH101" s="350"/>
      <c r="AI101" s="348">
        <v>175</v>
      </c>
      <c r="AJ101" s="349"/>
      <c r="AK101" s="349"/>
      <c r="AL101" s="350"/>
      <c r="AM101" s="348">
        <v>193</v>
      </c>
      <c r="AN101" s="349"/>
      <c r="AO101" s="349"/>
      <c r="AP101" s="350"/>
      <c r="AQ101" s="348" t="s">
        <v>612</v>
      </c>
      <c r="AR101" s="349"/>
      <c r="AS101" s="349"/>
      <c r="AT101" s="350"/>
      <c r="AU101" s="348" t="s">
        <v>613</v>
      </c>
      <c r="AV101" s="349"/>
      <c r="AW101" s="349"/>
      <c r="AX101" s="350"/>
    </row>
    <row r="102" spans="1:60" ht="23.25" hidden="1" customHeight="1" thickBot="1">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562</v>
      </c>
      <c r="AC102" s="521"/>
      <c r="AD102" s="521"/>
      <c r="AE102" s="325">
        <v>209</v>
      </c>
      <c r="AF102" s="325"/>
      <c r="AG102" s="325"/>
      <c r="AH102" s="325"/>
      <c r="AI102" s="325">
        <v>187</v>
      </c>
      <c r="AJ102" s="325"/>
      <c r="AK102" s="325"/>
      <c r="AL102" s="325"/>
      <c r="AM102" s="325">
        <v>175</v>
      </c>
      <c r="AN102" s="325"/>
      <c r="AO102" s="325"/>
      <c r="AP102" s="325"/>
      <c r="AQ102" s="869">
        <v>180</v>
      </c>
      <c r="AR102" s="870"/>
      <c r="AS102" s="870"/>
      <c r="AT102" s="871"/>
      <c r="AU102" s="869">
        <v>180</v>
      </c>
      <c r="AV102" s="870"/>
      <c r="AW102" s="870"/>
      <c r="AX102" s="871"/>
    </row>
    <row r="103" spans="1:60" ht="31.5" hidden="1" customHeight="1">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hidden="1" customHeight="1" thickBo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hidden="1" customHeight="1" thickBot="1">
      <c r="A116" s="271"/>
      <c r="B116" s="272"/>
      <c r="C116" s="272"/>
      <c r="D116" s="272"/>
      <c r="E116" s="272"/>
      <c r="F116" s="273"/>
      <c r="G116" s="301" t="s">
        <v>563</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564</v>
      </c>
      <c r="AC116" s="280"/>
      <c r="AD116" s="281"/>
      <c r="AE116" s="325">
        <v>4941</v>
      </c>
      <c r="AF116" s="325"/>
      <c r="AG116" s="325"/>
      <c r="AH116" s="325"/>
      <c r="AI116" s="325">
        <v>5823</v>
      </c>
      <c r="AJ116" s="325"/>
      <c r="AK116" s="325"/>
      <c r="AL116" s="325"/>
      <c r="AM116" s="325">
        <v>6248</v>
      </c>
      <c r="AN116" s="325"/>
      <c r="AO116" s="325"/>
      <c r="AP116" s="325"/>
      <c r="AQ116" s="348">
        <v>5361</v>
      </c>
      <c r="AR116" s="349"/>
      <c r="AS116" s="349"/>
      <c r="AT116" s="349"/>
      <c r="AU116" s="349"/>
      <c r="AV116" s="349"/>
      <c r="AW116" s="349"/>
      <c r="AX116" s="365"/>
    </row>
    <row r="117" spans="1:50" ht="46.5" hidden="1" customHeight="1" thickBo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565</v>
      </c>
      <c r="AC117" s="339"/>
      <c r="AD117" s="340"/>
      <c r="AE117" s="285" t="s">
        <v>602</v>
      </c>
      <c r="AF117" s="285"/>
      <c r="AG117" s="285"/>
      <c r="AH117" s="285"/>
      <c r="AI117" s="285" t="s">
        <v>603</v>
      </c>
      <c r="AJ117" s="285"/>
      <c r="AK117" s="285"/>
      <c r="AL117" s="285"/>
      <c r="AM117" s="285" t="s">
        <v>617</v>
      </c>
      <c r="AN117" s="285"/>
      <c r="AO117" s="285"/>
      <c r="AP117" s="285"/>
      <c r="AQ117" s="285" t="s">
        <v>614</v>
      </c>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01" t="s">
        <v>371</v>
      </c>
      <c r="B130" s="999"/>
      <c r="C130" s="998" t="s">
        <v>368</v>
      </c>
      <c r="D130" s="999"/>
      <c r="E130" s="287" t="s">
        <v>401</v>
      </c>
      <c r="F130" s="288"/>
      <c r="G130" s="289" t="s">
        <v>624</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02"/>
      <c r="B131" s="236"/>
      <c r="C131" s="235"/>
      <c r="D131" s="236"/>
      <c r="E131" s="222" t="s">
        <v>400</v>
      </c>
      <c r="F131" s="223"/>
      <c r="G131" s="216" t="s">
        <v>625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hidden="1" customHeight="1">
      <c r="A134" s="1002"/>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hidden="1" customHeight="1">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c r="A154" s="1002"/>
      <c r="B154" s="236"/>
      <c r="C154" s="235"/>
      <c r="D154" s="236"/>
      <c r="E154" s="235"/>
      <c r="F154" s="297"/>
      <c r="G154" s="211" t="s">
        <v>566</v>
      </c>
      <c r="H154" s="121"/>
      <c r="I154" s="121"/>
      <c r="J154" s="121"/>
      <c r="K154" s="121"/>
      <c r="L154" s="121"/>
      <c r="M154" s="121"/>
      <c r="N154" s="121"/>
      <c r="O154" s="121"/>
      <c r="P154" s="212"/>
      <c r="Q154" s="120" t="s">
        <v>567</v>
      </c>
      <c r="R154" s="121"/>
      <c r="S154" s="121"/>
      <c r="T154" s="121"/>
      <c r="U154" s="121"/>
      <c r="V154" s="121"/>
      <c r="W154" s="121"/>
      <c r="X154" s="121"/>
      <c r="Y154" s="121"/>
      <c r="Z154" s="121"/>
      <c r="AA154" s="1004"/>
      <c r="AB154" s="243" t="s">
        <v>555</v>
      </c>
      <c r="AC154" s="244"/>
      <c r="AD154" s="244"/>
      <c r="AE154" s="249" t="s">
        <v>568</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t="s">
        <v>620</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002"/>
      <c r="B188" s="236"/>
      <c r="C188" s="235"/>
      <c r="D188" s="236"/>
      <c r="E188" s="120" t="s">
        <v>569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c r="A430" s="1002"/>
      <c r="B430" s="236"/>
      <c r="C430" s="233" t="s">
        <v>370</v>
      </c>
      <c r="D430" s="234"/>
      <c r="E430" s="222" t="s">
        <v>390</v>
      </c>
      <c r="F430" s="223"/>
      <c r="G430" s="224" t="s">
        <v>386</v>
      </c>
      <c r="H430" s="118"/>
      <c r="I430" s="118"/>
      <c r="J430" s="225" t="s">
        <v>605</v>
      </c>
      <c r="K430" s="226"/>
      <c r="L430" s="226"/>
      <c r="M430" s="226"/>
      <c r="N430" s="226"/>
      <c r="O430" s="226"/>
      <c r="P430" s="226"/>
      <c r="Q430" s="226"/>
      <c r="R430" s="226"/>
      <c r="S430" s="226"/>
      <c r="T430" s="227"/>
      <c r="U430" s="228" t="s">
        <v>606</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607</v>
      </c>
      <c r="AF432" s="198"/>
      <c r="AG432" s="132" t="s">
        <v>357</v>
      </c>
      <c r="AH432" s="133"/>
      <c r="AI432" s="143"/>
      <c r="AJ432" s="143"/>
      <c r="AK432" s="143"/>
      <c r="AL432" s="138"/>
      <c r="AM432" s="143"/>
      <c r="AN432" s="143"/>
      <c r="AO432" s="143"/>
      <c r="AP432" s="138"/>
      <c r="AQ432" s="209" t="s">
        <v>606</v>
      </c>
      <c r="AR432" s="198"/>
      <c r="AS432" s="132" t="s">
        <v>357</v>
      </c>
      <c r="AT432" s="133"/>
      <c r="AU432" s="198" t="s">
        <v>608</v>
      </c>
      <c r="AV432" s="198"/>
      <c r="AW432" s="132" t="s">
        <v>301</v>
      </c>
      <c r="AX432" s="210"/>
    </row>
    <row r="433" spans="1:50" ht="23.25" customHeight="1">
      <c r="A433" s="1002"/>
      <c r="B433" s="236"/>
      <c r="C433" s="235"/>
      <c r="D433" s="236"/>
      <c r="E433" s="126"/>
      <c r="F433" s="127"/>
      <c r="G433" s="211" t="s">
        <v>606</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608</v>
      </c>
      <c r="AC433" s="202"/>
      <c r="AD433" s="202"/>
      <c r="AE433" s="189" t="s">
        <v>608</v>
      </c>
      <c r="AF433" s="190"/>
      <c r="AG433" s="190"/>
      <c r="AH433" s="190"/>
      <c r="AI433" s="189" t="s">
        <v>608</v>
      </c>
      <c r="AJ433" s="190"/>
      <c r="AK433" s="190"/>
      <c r="AL433" s="190"/>
      <c r="AM433" s="189" t="s">
        <v>608</v>
      </c>
      <c r="AN433" s="190"/>
      <c r="AO433" s="190"/>
      <c r="AP433" s="191"/>
      <c r="AQ433" s="189" t="s">
        <v>608</v>
      </c>
      <c r="AR433" s="190"/>
      <c r="AS433" s="190"/>
      <c r="AT433" s="191"/>
      <c r="AU433" s="190" t="s">
        <v>608</v>
      </c>
      <c r="AV433" s="190"/>
      <c r="AW433" s="190"/>
      <c r="AX433" s="192"/>
    </row>
    <row r="434" spans="1:50" ht="23.25" customHeight="1">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608</v>
      </c>
      <c r="AC434" s="188"/>
      <c r="AD434" s="188"/>
      <c r="AE434" s="189" t="s">
        <v>607</v>
      </c>
      <c r="AF434" s="190"/>
      <c r="AG434" s="190"/>
      <c r="AH434" s="191"/>
      <c r="AI434" s="189" t="s">
        <v>609</v>
      </c>
      <c r="AJ434" s="190"/>
      <c r="AK434" s="190"/>
      <c r="AL434" s="190"/>
      <c r="AM434" s="189" t="s">
        <v>608</v>
      </c>
      <c r="AN434" s="190"/>
      <c r="AO434" s="190"/>
      <c r="AP434" s="191"/>
      <c r="AQ434" s="189" t="s">
        <v>608</v>
      </c>
      <c r="AR434" s="190"/>
      <c r="AS434" s="190"/>
      <c r="AT434" s="191"/>
      <c r="AU434" s="190" t="s">
        <v>608</v>
      </c>
      <c r="AV434" s="190"/>
      <c r="AW434" s="190"/>
      <c r="AX434" s="192"/>
    </row>
    <row r="435" spans="1:50" ht="23.25" customHeight="1">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610</v>
      </c>
      <c r="AF435" s="190"/>
      <c r="AG435" s="190"/>
      <c r="AH435" s="191"/>
      <c r="AI435" s="189" t="s">
        <v>608</v>
      </c>
      <c r="AJ435" s="190"/>
      <c r="AK435" s="190"/>
      <c r="AL435" s="190"/>
      <c r="AM435" s="189" t="s">
        <v>610</v>
      </c>
      <c r="AN435" s="190"/>
      <c r="AO435" s="190"/>
      <c r="AP435" s="191"/>
      <c r="AQ435" s="189" t="s">
        <v>608</v>
      </c>
      <c r="AR435" s="190"/>
      <c r="AS435" s="190"/>
      <c r="AT435" s="191"/>
      <c r="AU435" s="190" t="s">
        <v>610</v>
      </c>
      <c r="AV435" s="190"/>
      <c r="AW435" s="190"/>
      <c r="AX435" s="192"/>
    </row>
    <row r="436" spans="1:50" ht="18.75" hidden="1" customHeight="1">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608</v>
      </c>
      <c r="AF457" s="198"/>
      <c r="AG457" s="132" t="s">
        <v>357</v>
      </c>
      <c r="AH457" s="133"/>
      <c r="AI457" s="143"/>
      <c r="AJ457" s="143"/>
      <c r="AK457" s="143"/>
      <c r="AL457" s="138"/>
      <c r="AM457" s="143"/>
      <c r="AN457" s="143"/>
      <c r="AO457" s="143"/>
      <c r="AP457" s="138"/>
      <c r="AQ457" s="209" t="s">
        <v>608</v>
      </c>
      <c r="AR457" s="198"/>
      <c r="AS457" s="132" t="s">
        <v>357</v>
      </c>
      <c r="AT457" s="133"/>
      <c r="AU457" s="198" t="s">
        <v>608</v>
      </c>
      <c r="AV457" s="198"/>
      <c r="AW457" s="132" t="s">
        <v>301</v>
      </c>
      <c r="AX457" s="210"/>
    </row>
    <row r="458" spans="1:50" ht="23.25" customHeight="1">
      <c r="A458" s="1002"/>
      <c r="B458" s="236"/>
      <c r="C458" s="235"/>
      <c r="D458" s="236"/>
      <c r="E458" s="126"/>
      <c r="F458" s="127"/>
      <c r="G458" s="211" t="s">
        <v>610</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608</v>
      </c>
      <c r="AC458" s="202"/>
      <c r="AD458" s="202"/>
      <c r="AE458" s="189" t="s">
        <v>608</v>
      </c>
      <c r="AF458" s="190"/>
      <c r="AG458" s="190"/>
      <c r="AH458" s="190"/>
      <c r="AI458" s="189" t="s">
        <v>608</v>
      </c>
      <c r="AJ458" s="190"/>
      <c r="AK458" s="190"/>
      <c r="AL458" s="190"/>
      <c r="AM458" s="189" t="s">
        <v>608</v>
      </c>
      <c r="AN458" s="190"/>
      <c r="AO458" s="190"/>
      <c r="AP458" s="191"/>
      <c r="AQ458" s="189" t="s">
        <v>608</v>
      </c>
      <c r="AR458" s="190"/>
      <c r="AS458" s="190"/>
      <c r="AT458" s="191"/>
      <c r="AU458" s="190" t="s">
        <v>608</v>
      </c>
      <c r="AV458" s="190"/>
      <c r="AW458" s="190"/>
      <c r="AX458" s="192"/>
    </row>
    <row r="459" spans="1:50" ht="23.25" customHeight="1">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608</v>
      </c>
      <c r="AC459" s="188"/>
      <c r="AD459" s="188"/>
      <c r="AE459" s="189" t="s">
        <v>608</v>
      </c>
      <c r="AF459" s="190"/>
      <c r="AG459" s="190"/>
      <c r="AH459" s="191"/>
      <c r="AI459" s="189" t="s">
        <v>608</v>
      </c>
      <c r="AJ459" s="190"/>
      <c r="AK459" s="190"/>
      <c r="AL459" s="190"/>
      <c r="AM459" s="189" t="s">
        <v>608</v>
      </c>
      <c r="AN459" s="190"/>
      <c r="AO459" s="190"/>
      <c r="AP459" s="191"/>
      <c r="AQ459" s="189" t="s">
        <v>608</v>
      </c>
      <c r="AR459" s="190"/>
      <c r="AS459" s="190"/>
      <c r="AT459" s="191"/>
      <c r="AU459" s="190" t="s">
        <v>608</v>
      </c>
      <c r="AV459" s="190"/>
      <c r="AW459" s="190"/>
      <c r="AX459" s="192"/>
    </row>
    <row r="460" spans="1:50" ht="35.25" customHeight="1" thickBot="1">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608</v>
      </c>
      <c r="AF460" s="190"/>
      <c r="AG460" s="190"/>
      <c r="AH460" s="191"/>
      <c r="AI460" s="189" t="s">
        <v>608</v>
      </c>
      <c r="AJ460" s="190"/>
      <c r="AK460" s="190"/>
      <c r="AL460" s="190"/>
      <c r="AM460" s="189" t="s">
        <v>608</v>
      </c>
      <c r="AN460" s="190"/>
      <c r="AO460" s="190"/>
      <c r="AP460" s="191"/>
      <c r="AQ460" s="189" t="s">
        <v>608</v>
      </c>
      <c r="AR460" s="190"/>
      <c r="AS460" s="190"/>
      <c r="AT460" s="191"/>
      <c r="AU460" s="190" t="s">
        <v>608</v>
      </c>
      <c r="AV460" s="190"/>
      <c r="AW460" s="190"/>
      <c r="AX460" s="192"/>
    </row>
    <row r="461" spans="1:50" ht="18.75" hidden="1" customHeight="1">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1" hidden="1" customHeight="1" thickBot="1">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thickBot="1">
      <c r="A482" s="1002"/>
      <c r="B482" s="236"/>
      <c r="C482" s="235"/>
      <c r="D482" s="236"/>
      <c r="E482" s="120" t="s">
        <v>608</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thickBot="1">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47.25" hidden="1" customHeight="1" thickBot="1">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48" customHeight="1">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551</v>
      </c>
      <c r="AE702" s="866"/>
      <c r="AF702" s="866"/>
      <c r="AG702" s="855" t="s">
        <v>570</v>
      </c>
      <c r="AH702" s="856"/>
      <c r="AI702" s="856"/>
      <c r="AJ702" s="856"/>
      <c r="AK702" s="856"/>
      <c r="AL702" s="856"/>
      <c r="AM702" s="856"/>
      <c r="AN702" s="856"/>
      <c r="AO702" s="856"/>
      <c r="AP702" s="856"/>
      <c r="AQ702" s="856"/>
      <c r="AR702" s="856"/>
      <c r="AS702" s="856"/>
      <c r="AT702" s="856"/>
      <c r="AU702" s="856"/>
      <c r="AV702" s="856"/>
      <c r="AW702" s="856"/>
      <c r="AX702" s="857"/>
    </row>
    <row r="703" spans="1:50" ht="42.75" customHeight="1">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551</v>
      </c>
      <c r="AE703" s="115"/>
      <c r="AF703" s="115"/>
      <c r="AG703" s="656" t="s">
        <v>571</v>
      </c>
      <c r="AH703" s="657"/>
      <c r="AI703" s="657"/>
      <c r="AJ703" s="657"/>
      <c r="AK703" s="657"/>
      <c r="AL703" s="657"/>
      <c r="AM703" s="657"/>
      <c r="AN703" s="657"/>
      <c r="AO703" s="657"/>
      <c r="AP703" s="657"/>
      <c r="AQ703" s="657"/>
      <c r="AR703" s="657"/>
      <c r="AS703" s="657"/>
      <c r="AT703" s="657"/>
      <c r="AU703" s="657"/>
      <c r="AV703" s="657"/>
      <c r="AW703" s="657"/>
      <c r="AX703" s="658"/>
    </row>
    <row r="704" spans="1:50" ht="45.75" customHeight="1">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551</v>
      </c>
      <c r="AE704" s="568"/>
      <c r="AF704" s="568"/>
      <c r="AG704" s="422" t="s">
        <v>572</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601</v>
      </c>
      <c r="AE705" s="720"/>
      <c r="AF705" s="720"/>
      <c r="AG705" s="120" t="s">
        <v>598</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33.75" customHeight="1">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551</v>
      </c>
      <c r="AE708" s="671"/>
      <c r="AF708" s="671"/>
      <c r="AG708" s="495" t="s">
        <v>573</v>
      </c>
      <c r="AH708" s="496"/>
      <c r="AI708" s="496"/>
      <c r="AJ708" s="496"/>
      <c r="AK708" s="496"/>
      <c r="AL708" s="496"/>
      <c r="AM708" s="496"/>
      <c r="AN708" s="496"/>
      <c r="AO708" s="496"/>
      <c r="AP708" s="496"/>
      <c r="AQ708" s="496"/>
      <c r="AR708" s="496"/>
      <c r="AS708" s="496"/>
      <c r="AT708" s="496"/>
      <c r="AU708" s="496"/>
      <c r="AV708" s="496"/>
      <c r="AW708" s="496"/>
      <c r="AX708" s="497"/>
    </row>
    <row r="709" spans="1:50" ht="33.75" customHeight="1">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551</v>
      </c>
      <c r="AE709" s="115"/>
      <c r="AF709" s="115"/>
      <c r="AG709" s="656" t="s">
        <v>574</v>
      </c>
      <c r="AH709" s="657"/>
      <c r="AI709" s="657"/>
      <c r="AJ709" s="657"/>
      <c r="AK709" s="657"/>
      <c r="AL709" s="657"/>
      <c r="AM709" s="657"/>
      <c r="AN709" s="657"/>
      <c r="AO709" s="657"/>
      <c r="AP709" s="657"/>
      <c r="AQ709" s="657"/>
      <c r="AR709" s="657"/>
      <c r="AS709" s="657"/>
      <c r="AT709" s="657"/>
      <c r="AU709" s="657"/>
      <c r="AV709" s="657"/>
      <c r="AW709" s="657"/>
      <c r="AX709" s="658"/>
    </row>
    <row r="710" spans="1:50" ht="32.25" customHeight="1">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551</v>
      </c>
      <c r="AE710" s="115"/>
      <c r="AF710" s="115"/>
      <c r="AG710" s="656" t="s">
        <v>575</v>
      </c>
      <c r="AH710" s="657"/>
      <c r="AI710" s="657"/>
      <c r="AJ710" s="657"/>
      <c r="AK710" s="657"/>
      <c r="AL710" s="657"/>
      <c r="AM710" s="657"/>
      <c r="AN710" s="657"/>
      <c r="AO710" s="657"/>
      <c r="AP710" s="657"/>
      <c r="AQ710" s="657"/>
      <c r="AR710" s="657"/>
      <c r="AS710" s="657"/>
      <c r="AT710" s="657"/>
      <c r="AU710" s="657"/>
      <c r="AV710" s="657"/>
      <c r="AW710" s="657"/>
      <c r="AX710" s="658"/>
    </row>
    <row r="711" spans="1:50" ht="48.75" customHeight="1">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551</v>
      </c>
      <c r="AE711" s="115"/>
      <c r="AF711" s="115"/>
      <c r="AG711" s="656" t="s">
        <v>576</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601</v>
      </c>
      <c r="AE712" s="568"/>
      <c r="AF712" s="568"/>
      <c r="AG712" s="580" t="s">
        <v>577</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601</v>
      </c>
      <c r="AE713" s="115"/>
      <c r="AF713" s="116"/>
      <c r="AG713" s="656" t="s">
        <v>615</v>
      </c>
      <c r="AH713" s="657"/>
      <c r="AI713" s="657"/>
      <c r="AJ713" s="657"/>
      <c r="AK713" s="657"/>
      <c r="AL713" s="657"/>
      <c r="AM713" s="657"/>
      <c r="AN713" s="657"/>
      <c r="AO713" s="657"/>
      <c r="AP713" s="657"/>
      <c r="AQ713" s="657"/>
      <c r="AR713" s="657"/>
      <c r="AS713" s="657"/>
      <c r="AT713" s="657"/>
      <c r="AU713" s="657"/>
      <c r="AV713" s="657"/>
      <c r="AW713" s="657"/>
      <c r="AX713" s="658"/>
    </row>
    <row r="714" spans="1:50" ht="39" customHeight="1">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551</v>
      </c>
      <c r="AE714" s="578"/>
      <c r="AF714" s="579"/>
      <c r="AG714" s="682" t="s">
        <v>578</v>
      </c>
      <c r="AH714" s="683"/>
      <c r="AI714" s="683"/>
      <c r="AJ714" s="683"/>
      <c r="AK714" s="683"/>
      <c r="AL714" s="683"/>
      <c r="AM714" s="683"/>
      <c r="AN714" s="683"/>
      <c r="AO714" s="683"/>
      <c r="AP714" s="683"/>
      <c r="AQ714" s="683"/>
      <c r="AR714" s="683"/>
      <c r="AS714" s="683"/>
      <c r="AT714" s="683"/>
      <c r="AU714" s="683"/>
      <c r="AV714" s="683"/>
      <c r="AW714" s="683"/>
      <c r="AX714" s="684"/>
    </row>
    <row r="715" spans="1:50" ht="30.75" customHeight="1">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551</v>
      </c>
      <c r="AE715" s="671"/>
      <c r="AF715" s="672"/>
      <c r="AG715" s="495" t="s">
        <v>579</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601</v>
      </c>
      <c r="AE716" s="752"/>
      <c r="AF716" s="752"/>
      <c r="AG716" s="656" t="s">
        <v>580</v>
      </c>
      <c r="AH716" s="657"/>
      <c r="AI716" s="657"/>
      <c r="AJ716" s="657"/>
      <c r="AK716" s="657"/>
      <c r="AL716" s="657"/>
      <c r="AM716" s="657"/>
      <c r="AN716" s="657"/>
      <c r="AO716" s="657"/>
      <c r="AP716" s="657"/>
      <c r="AQ716" s="657"/>
      <c r="AR716" s="657"/>
      <c r="AS716" s="657"/>
      <c r="AT716" s="657"/>
      <c r="AU716" s="657"/>
      <c r="AV716" s="657"/>
      <c r="AW716" s="657"/>
      <c r="AX716" s="658"/>
    </row>
    <row r="717" spans="1:50" ht="33.75" customHeight="1">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551</v>
      </c>
      <c r="AE717" s="115"/>
      <c r="AF717" s="115"/>
      <c r="AG717" s="656" t="s">
        <v>581</v>
      </c>
      <c r="AH717" s="657"/>
      <c r="AI717" s="657"/>
      <c r="AJ717" s="657"/>
      <c r="AK717" s="657"/>
      <c r="AL717" s="657"/>
      <c r="AM717" s="657"/>
      <c r="AN717" s="657"/>
      <c r="AO717" s="657"/>
      <c r="AP717" s="657"/>
      <c r="AQ717" s="657"/>
      <c r="AR717" s="657"/>
      <c r="AS717" s="657"/>
      <c r="AT717" s="657"/>
      <c r="AU717" s="657"/>
      <c r="AV717" s="657"/>
      <c r="AW717" s="657"/>
      <c r="AX717" s="658"/>
    </row>
    <row r="718" spans="1:50" ht="42" customHeight="1">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551</v>
      </c>
      <c r="AE718" s="115"/>
      <c r="AF718" s="115"/>
      <c r="AG718" s="123" t="s">
        <v>582</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551</v>
      </c>
      <c r="AE719" s="671"/>
      <c r="AF719" s="671"/>
      <c r="AG719" s="120" t="s">
        <v>642</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c r="A721" s="642"/>
      <c r="B721" s="643"/>
      <c r="C721" s="892" t="s">
        <v>546</v>
      </c>
      <c r="D721" s="893"/>
      <c r="E721" s="893"/>
      <c r="F721" s="894"/>
      <c r="G721" s="914"/>
      <c r="H721" s="915"/>
      <c r="I721" s="92" t="str">
        <f>IF(OR(G721="　", G721=""), "", "-")</f>
        <v/>
      </c>
      <c r="J721" s="891">
        <v>155</v>
      </c>
      <c r="K721" s="891"/>
      <c r="L721" s="92" t="str">
        <f>IF(M721="","","-")</f>
        <v/>
      </c>
      <c r="M721" s="93"/>
      <c r="N721" s="888" t="s">
        <v>583</v>
      </c>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c r="A722" s="642"/>
      <c r="B722" s="643"/>
      <c r="C722" s="892" t="s">
        <v>546</v>
      </c>
      <c r="D722" s="893"/>
      <c r="E722" s="893"/>
      <c r="F722" s="894"/>
      <c r="G722" s="914"/>
      <c r="H722" s="915"/>
      <c r="I722" s="92" t="str">
        <f t="shared" ref="I722:I725" si="4">IF(OR(G722="　", G722=""), "", "-")</f>
        <v/>
      </c>
      <c r="J722" s="891">
        <v>181</v>
      </c>
      <c r="K722" s="891"/>
      <c r="L722" s="92" t="str">
        <f t="shared" ref="L722:L725" si="5">IF(M722="","","-")</f>
        <v/>
      </c>
      <c r="M722" s="93"/>
      <c r="N722" s="888" t="s">
        <v>584</v>
      </c>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c r="A723" s="642"/>
      <c r="B723" s="643"/>
      <c r="C723" s="892" t="s">
        <v>546</v>
      </c>
      <c r="D723" s="893"/>
      <c r="E723" s="893"/>
      <c r="F723" s="894"/>
      <c r="G723" s="914" t="s">
        <v>472</v>
      </c>
      <c r="H723" s="915"/>
      <c r="I723" s="92" t="str">
        <f t="shared" si="4"/>
        <v>-</v>
      </c>
      <c r="J723" s="891">
        <v>20</v>
      </c>
      <c r="K723" s="891"/>
      <c r="L723" s="92" t="str">
        <f t="shared" si="5"/>
        <v/>
      </c>
      <c r="M723" s="93"/>
      <c r="N723" s="888" t="s">
        <v>641</v>
      </c>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08" t="s">
        <v>49</v>
      </c>
      <c r="B726" s="609"/>
      <c r="C726" s="427" t="s">
        <v>54</v>
      </c>
      <c r="D726" s="563"/>
      <c r="E726" s="563"/>
      <c r="F726" s="564"/>
      <c r="G726" s="794" t="s">
        <v>585</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c r="A727" s="610"/>
      <c r="B727" s="611"/>
      <c r="C727" s="789" t="s">
        <v>58</v>
      </c>
      <c r="D727" s="790"/>
      <c r="E727" s="790"/>
      <c r="F727" s="791"/>
      <c r="G727" s="792" t="s">
        <v>586</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c r="A729" s="758" t="s">
        <v>622</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c r="A731" s="605" t="s">
        <v>258</v>
      </c>
      <c r="B731" s="606"/>
      <c r="C731" s="606"/>
      <c r="D731" s="606"/>
      <c r="E731" s="607"/>
      <c r="F731" s="673" t="s">
        <v>623</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c r="A733" s="738" t="s">
        <v>258</v>
      </c>
      <c r="B733" s="739"/>
      <c r="C733" s="739"/>
      <c r="D733" s="739"/>
      <c r="E733" s="740"/>
      <c r="F733" s="759" t="s">
        <v>626</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219.75" customHeight="1" thickBot="1">
      <c r="A735" s="598" t="s">
        <v>621</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c r="A737" s="612" t="s">
        <v>433</v>
      </c>
      <c r="B737" s="613"/>
      <c r="C737" s="613"/>
      <c r="D737" s="613"/>
      <c r="E737" s="613"/>
      <c r="F737" s="613"/>
      <c r="G737" s="923">
        <v>26</v>
      </c>
      <c r="H737" s="924"/>
      <c r="I737" s="924"/>
      <c r="J737" s="924"/>
      <c r="K737" s="924"/>
      <c r="L737" s="924"/>
      <c r="M737" s="924"/>
      <c r="N737" s="924"/>
      <c r="O737" s="924"/>
      <c r="P737" s="925"/>
      <c r="Q737" s="613" t="s">
        <v>360</v>
      </c>
      <c r="R737" s="613"/>
      <c r="S737" s="613"/>
      <c r="T737" s="613"/>
      <c r="U737" s="613"/>
      <c r="V737" s="613"/>
      <c r="W737" s="923">
        <v>15</v>
      </c>
      <c r="X737" s="924"/>
      <c r="Y737" s="924"/>
      <c r="Z737" s="924"/>
      <c r="AA737" s="924"/>
      <c r="AB737" s="924"/>
      <c r="AC737" s="924"/>
      <c r="AD737" s="924"/>
      <c r="AE737" s="924"/>
      <c r="AF737" s="925"/>
      <c r="AG737" s="613" t="s">
        <v>361</v>
      </c>
      <c r="AH737" s="613"/>
      <c r="AI737" s="613"/>
      <c r="AJ737" s="613"/>
      <c r="AK737" s="613"/>
      <c r="AL737" s="613"/>
      <c r="AM737" s="923">
        <v>39</v>
      </c>
      <c r="AN737" s="924"/>
      <c r="AO737" s="924"/>
      <c r="AP737" s="924"/>
      <c r="AQ737" s="924"/>
      <c r="AR737" s="924"/>
      <c r="AS737" s="924"/>
      <c r="AT737" s="924"/>
      <c r="AU737" s="924"/>
      <c r="AV737" s="925"/>
      <c r="AW737" s="59"/>
      <c r="AX737" s="60"/>
    </row>
    <row r="738" spans="1:50" ht="24.75" customHeight="1">
      <c r="A738" s="900" t="s">
        <v>362</v>
      </c>
      <c r="B738" s="901"/>
      <c r="C738" s="901"/>
      <c r="D738" s="901"/>
      <c r="E738" s="901"/>
      <c r="F738" s="901"/>
      <c r="G738" s="923">
        <v>131</v>
      </c>
      <c r="H738" s="924"/>
      <c r="I738" s="924"/>
      <c r="J738" s="924"/>
      <c r="K738" s="924"/>
      <c r="L738" s="924"/>
      <c r="M738" s="924"/>
      <c r="N738" s="924"/>
      <c r="O738" s="924"/>
      <c r="P738" s="924"/>
      <c r="Q738" s="613" t="s">
        <v>363</v>
      </c>
      <c r="R738" s="613"/>
      <c r="S738" s="613"/>
      <c r="T738" s="613"/>
      <c r="U738" s="613"/>
      <c r="V738" s="613"/>
      <c r="W738" s="923">
        <v>123</v>
      </c>
      <c r="X738" s="924"/>
      <c r="Y738" s="924"/>
      <c r="Z738" s="924"/>
      <c r="AA738" s="924"/>
      <c r="AB738" s="924"/>
      <c r="AC738" s="924"/>
      <c r="AD738" s="924"/>
      <c r="AE738" s="924"/>
      <c r="AF738" s="925"/>
      <c r="AG738" s="901" t="s">
        <v>364</v>
      </c>
      <c r="AH738" s="901"/>
      <c r="AI738" s="901"/>
      <c r="AJ738" s="901"/>
      <c r="AK738" s="901"/>
      <c r="AL738" s="901"/>
      <c r="AM738" s="923">
        <v>129</v>
      </c>
      <c r="AN738" s="924"/>
      <c r="AO738" s="924"/>
      <c r="AP738" s="924"/>
      <c r="AQ738" s="924"/>
      <c r="AR738" s="924"/>
      <c r="AS738" s="924"/>
      <c r="AT738" s="924"/>
      <c r="AU738" s="924"/>
      <c r="AV738" s="925"/>
      <c r="AW738" s="87"/>
      <c r="AX738" s="88"/>
    </row>
    <row r="739" spans="1:50" ht="24.75" customHeight="1" thickBot="1">
      <c r="A739" s="736" t="s">
        <v>492</v>
      </c>
      <c r="B739" s="737"/>
      <c r="C739" s="737"/>
      <c r="D739" s="737"/>
      <c r="E739" s="737"/>
      <c r="F739" s="737"/>
      <c r="G739" s="926">
        <v>158</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3" t="s">
        <v>545</v>
      </c>
      <c r="B779" s="754"/>
      <c r="C779" s="754"/>
      <c r="D779" s="754"/>
      <c r="E779" s="754"/>
      <c r="F779" s="75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c r="A781" s="569"/>
      <c r="B781" s="756"/>
      <c r="C781" s="756"/>
      <c r="D781" s="756"/>
      <c r="E781" s="756"/>
      <c r="F781" s="757"/>
      <c r="G781" s="434" t="s">
        <v>587</v>
      </c>
      <c r="H781" s="435"/>
      <c r="I781" s="435"/>
      <c r="J781" s="435"/>
      <c r="K781" s="436"/>
      <c r="L781" s="437" t="s">
        <v>588</v>
      </c>
      <c r="M781" s="438"/>
      <c r="N781" s="438"/>
      <c r="O781" s="438"/>
      <c r="P781" s="438"/>
      <c r="Q781" s="438"/>
      <c r="R781" s="438"/>
      <c r="S781" s="438"/>
      <c r="T781" s="438"/>
      <c r="U781" s="438"/>
      <c r="V781" s="438"/>
      <c r="W781" s="438"/>
      <c r="X781" s="439"/>
      <c r="Y781" s="464">
        <v>1206</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c r="A782" s="569"/>
      <c r="B782" s="756"/>
      <c r="C782" s="756"/>
      <c r="D782" s="756"/>
      <c r="E782" s="756"/>
      <c r="F782" s="757"/>
      <c r="G782" s="345" t="s">
        <v>593</v>
      </c>
      <c r="H782" s="346"/>
      <c r="I782" s="346"/>
      <c r="J782" s="346"/>
      <c r="K782" s="347"/>
      <c r="L782" s="390" t="s">
        <v>594</v>
      </c>
      <c r="M782" s="391"/>
      <c r="N782" s="391"/>
      <c r="O782" s="391"/>
      <c r="P782" s="391"/>
      <c r="Q782" s="391"/>
      <c r="R782" s="391"/>
      <c r="S782" s="391"/>
      <c r="T782" s="391"/>
      <c r="U782" s="391"/>
      <c r="V782" s="391"/>
      <c r="W782" s="391"/>
      <c r="X782" s="392"/>
      <c r="Y782" s="387" t="s">
        <v>595</v>
      </c>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c r="A783" s="569"/>
      <c r="B783" s="756"/>
      <c r="C783" s="756"/>
      <c r="D783" s="756"/>
      <c r="E783" s="756"/>
      <c r="F783" s="757"/>
      <c r="G783" s="345" t="s">
        <v>595</v>
      </c>
      <c r="H783" s="346"/>
      <c r="I783" s="346"/>
      <c r="J783" s="346"/>
      <c r="K783" s="347"/>
      <c r="L783" s="390" t="s">
        <v>596</v>
      </c>
      <c r="M783" s="391"/>
      <c r="N783" s="391"/>
      <c r="O783" s="391"/>
      <c r="P783" s="391"/>
      <c r="Q783" s="391"/>
      <c r="R783" s="391"/>
      <c r="S783" s="391"/>
      <c r="T783" s="391"/>
      <c r="U783" s="391"/>
      <c r="V783" s="391"/>
      <c r="W783" s="391"/>
      <c r="X783" s="392"/>
      <c r="Y783" s="387" t="s">
        <v>597</v>
      </c>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1206</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c r="A837" s="393">
        <v>1</v>
      </c>
      <c r="B837" s="393">
        <v>1</v>
      </c>
      <c r="C837" s="414" t="s">
        <v>589</v>
      </c>
      <c r="D837" s="404"/>
      <c r="E837" s="404"/>
      <c r="F837" s="404"/>
      <c r="G837" s="404"/>
      <c r="H837" s="404"/>
      <c r="I837" s="404"/>
      <c r="J837" s="405" t="s">
        <v>590</v>
      </c>
      <c r="K837" s="406"/>
      <c r="L837" s="406"/>
      <c r="M837" s="406"/>
      <c r="N837" s="406"/>
      <c r="O837" s="406"/>
      <c r="P837" s="415" t="s">
        <v>588</v>
      </c>
      <c r="Q837" s="308"/>
      <c r="R837" s="308"/>
      <c r="S837" s="308"/>
      <c r="T837" s="308"/>
      <c r="U837" s="308"/>
      <c r="V837" s="308"/>
      <c r="W837" s="308"/>
      <c r="X837" s="308"/>
      <c r="Y837" s="316">
        <v>1206</v>
      </c>
      <c r="Z837" s="317"/>
      <c r="AA837" s="317"/>
      <c r="AB837" s="318"/>
      <c r="AC837" s="407" t="s">
        <v>197</v>
      </c>
      <c r="AD837" s="413"/>
      <c r="AE837" s="413"/>
      <c r="AF837" s="413"/>
      <c r="AG837" s="413"/>
      <c r="AH837" s="408" t="s">
        <v>591</v>
      </c>
      <c r="AI837" s="409"/>
      <c r="AJ837" s="409"/>
      <c r="AK837" s="409"/>
      <c r="AL837" s="313" t="s">
        <v>591</v>
      </c>
      <c r="AM837" s="314"/>
      <c r="AN837" s="314"/>
      <c r="AO837" s="315"/>
      <c r="AP837" s="309" t="s">
        <v>592</v>
      </c>
      <c r="AQ837" s="309"/>
      <c r="AR837" s="309"/>
      <c r="AS837" s="309"/>
      <c r="AT837" s="309"/>
      <c r="AU837" s="309"/>
      <c r="AV837" s="309"/>
      <c r="AW837" s="309"/>
      <c r="AX837" s="309"/>
    </row>
    <row r="838" spans="1:50" ht="30" customHeight="1">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hidden="1" customHeight="1">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1"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551</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t="s">
        <v>551</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エネルギー対策</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エネルギー対策</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551</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row r="55" spans="1:50" ht="30" customHeight="1">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row r="108" spans="1:50" ht="30" customHeight="1">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row r="161" spans="1:50" ht="30" customHeight="1">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row r="214" spans="1:50" ht="30" customHeight="1">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2017-08-23T06:48:56Z</cp:lastPrinted>
  <dcterms:created xsi:type="dcterms:W3CDTF">2012-03-13T00:50:25Z</dcterms:created>
  <dcterms:modified xsi:type="dcterms:W3CDTF">2017-09-08T05:54:36Z</dcterms:modified>
</cp:coreProperties>
</file>