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G782" i="3" l="1"/>
  <c r="L782" i="3"/>
  <c r="Y782" i="3"/>
  <c r="G783" i="3"/>
  <c r="L783" i="3"/>
  <c r="Y783" i="3"/>
  <c r="G784" i="3"/>
  <c r="L784" i="3"/>
  <c r="Y784" i="3"/>
  <c r="G785" i="3"/>
  <c r="L785" i="3"/>
  <c r="Y785" i="3"/>
  <c r="G786" i="3"/>
  <c r="L786" i="3"/>
  <c r="Y786" i="3"/>
  <c r="G787" i="3"/>
  <c r="L787" i="3"/>
  <c r="Y787" i="3"/>
  <c r="G788" i="3"/>
  <c r="L788" i="3"/>
  <c r="Y788" i="3"/>
  <c r="G789" i="3"/>
  <c r="L789" i="3"/>
  <c r="Y789" i="3"/>
  <c r="G790" i="3"/>
  <c r="L790" i="3"/>
  <c r="Y790" i="3"/>
  <c r="AC782" i="3"/>
  <c r="AH782" i="3"/>
  <c r="AU782" i="3"/>
  <c r="AC783" i="3"/>
  <c r="AH783" i="3"/>
  <c r="AU783" i="3"/>
  <c r="AC784" i="3"/>
  <c r="AH784" i="3"/>
  <c r="AU784" i="3"/>
  <c r="AC785" i="3"/>
  <c r="AH785" i="3"/>
  <c r="AU785" i="3"/>
  <c r="AC786" i="3"/>
  <c r="AH786" i="3"/>
  <c r="AU786" i="3"/>
  <c r="AC787" i="3"/>
  <c r="AH787" i="3"/>
  <c r="AU787" i="3"/>
  <c r="AC788" i="3"/>
  <c r="AH788" i="3"/>
  <c r="AU788" i="3"/>
  <c r="AC789" i="3"/>
  <c r="AH789" i="3"/>
  <c r="AU789" i="3"/>
  <c r="AC790" i="3"/>
  <c r="AH790" i="3"/>
  <c r="AU790" i="3"/>
  <c r="AC781" i="3"/>
  <c r="AH781" i="3"/>
  <c r="AU781" i="3"/>
  <c r="AP837" i="3"/>
  <c r="P1102" i="3"/>
  <c r="Y1102" i="3"/>
  <c r="AC1102" i="3"/>
  <c r="AH1102" i="3"/>
  <c r="AL1102" i="3"/>
  <c r="AP1102" i="3"/>
  <c r="AU457" i="3"/>
  <c r="AQ457" i="3"/>
  <c r="AE460" i="3"/>
  <c r="AI460" i="3"/>
  <c r="AM460" i="3"/>
  <c r="AQ460" i="3"/>
  <c r="AU460" i="3"/>
  <c r="AB458" i="3"/>
  <c r="AE458" i="3"/>
  <c r="AI458" i="3"/>
  <c r="AM458" i="3"/>
  <c r="AQ458" i="3"/>
  <c r="AU458" i="3"/>
  <c r="AB459" i="3"/>
  <c r="AE459" i="3"/>
  <c r="AI459" i="3"/>
  <c r="AM459" i="3"/>
  <c r="AQ459" i="3"/>
  <c r="AU459" i="3"/>
  <c r="W15" i="3"/>
  <c r="AD15" i="3"/>
  <c r="AK16" i="3" s="1"/>
  <c r="AK15" i="3"/>
  <c r="W16" i="3"/>
  <c r="AD16" i="3"/>
  <c r="AK17" i="3" s="1"/>
  <c r="W17" i="3"/>
  <c r="AD17" i="3"/>
  <c r="W14" i="3"/>
  <c r="AD14" i="3" s="1"/>
  <c r="AK14" i="3" s="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<sst xmlns="http://schemas.openxmlformats.org/spreadsheetml/2006/main" count="2167" uniqueCount="542">
  <si>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</si>
  <si>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</si>
  <si>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</si>
  <si>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</si>
  <si>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</si>
  <si>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</si>
  <si>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</si>
  <si>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</si>
  <si>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</si>
  <si>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</si>
  <si>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</si>
  <si>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</si>
  <si>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</si>
  <si>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</si>
  <si>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</si>
  <si>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</si>
  <si>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</si>
  <si>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</si>
  <si>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</si>
  <si>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</si>
  <si>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</si>
  <si>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</si>
  <si>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</si>
  <si>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</si>
  <si>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</si>
  <si>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</si>
  <si>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</si>
  <si>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</si>
  <si>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</si>
  <si>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</si>
  <si>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</si>
  <si>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</si>
  <si>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</si>
  <si>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</si>
  <si>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</si>
  <si>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</si>
  <si>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</si>
  <si>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</si>
  <si>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</si>
  <si>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</si>
  <si>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</si>
  <si>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</si>
  <si>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</si>
  <si>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</si>
  <si>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</si>
  <si>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</si>
  <si>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</si>
  <si>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</si>
  <si>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</si>
  <si>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</si>
  <si>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</si>
  <si>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</si>
  <si>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</si>
  <si>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</si>
  <si>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</si>
  <si>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</si>
  <si>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</si>
  <si>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</si>
  <si>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</si>
  <si>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</si>
  <si>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</si>
  <si>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</si>
  <si>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</si>
  <si>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</si>
  <si>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</si>
  <si>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</si>
  <si>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</si>
  <si>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</si>
  <si>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</si>
  <si>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</si>
  <si>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</si>
  <si>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</si>
  <si>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</si>
  <si>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</si>
  <si>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</si>
  <si>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</si>
  <si>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</si>
  <si>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</si>
  <si>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</si>
  <si>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</si>
  <si>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</si>
  <si>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</si>
  <si>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</si>
  <si>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</si>
  <si>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</si>
  <si>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</si>
  <si>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</si>
  <si>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</si>
  <si>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</si>
  <si>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</si>
  <si>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</si>
  <si>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</si>
  <si>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</si>
  <si>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</si>
  <si>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</si>
  <si>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</si>
  <si>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</si>
  <si>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</si>
  <si>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</si>
  <si>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</si>
  <si>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</si>
  <si>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</si>
  <si>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</si>
  <si>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</si>
  <si>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</si>
  <si>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</si>
  <si>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</si>
  <si>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</si>
  <si>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</si>
  <si>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</si>
  <si>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</si>
  <si>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</si>
  <si>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</si>
  <si>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</si>
  <si>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</si>
  <si>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</si>
  <si>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</si>
  <si>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</si>
  <si>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</si>
  <si>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</si>
  <si>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</si>
  <si>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</si>
  <si>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</si>
  <si>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</si>
  <si>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</si>
  <si>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</si>
  <si>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</si>
  <si>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</si>
  <si>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</si>
  <si>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</si>
  <si>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</si>
  <si>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</si>
  <si>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</si>
  <si>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</si>
  <si>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</si>
  <si>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</si>
  <si>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</si>
  <si>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</si>
  <si>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</si>
  <si>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</si>
  <si>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</si>
  <si>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</si>
  <si>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</si>
  <si>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</si>
  <si>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</si>
  <si>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</si>
  <si>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</si>
  <si>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</si>
  <si>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</si>
  <si>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</si>
  <si>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</si>
  <si>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</si>
  <si>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</si>
  <si>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</si>
  <si>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</si>
  <si>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</si>
  <si>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</si>
  <si>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</si>
  <si>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</si>
  <si>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</si>
  <si>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</si>
  <si>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</si>
  <si>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</si>
  <si>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</si>
  <si>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</si>
  <si>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</si>
  <si>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</si>
  <si>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</si>
  <si>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</si>
  <si>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</si>
  <si>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</si>
  <si>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</si>
  <si>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</si>
  <si>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</si>
  <si>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</si>
  <si>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</si>
  <si>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</si>
  <si>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</si>
  <si>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</si>
  <si>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</si>
  <si>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</si>
  <si>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</si>
  <si>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</si>
  <si>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</si>
  <si>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</si>
  <si>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</si>
  <si>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</si>
  <si>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</si>
  <si>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</si>
  <si>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</si>
  <si>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</si>
  <si>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</si>
  <si>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</si>
  <si>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</si>
  <si>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</si>
  <si>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</si>
  <si>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</si>
  <si>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</si>
  <si>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</si>
  <si>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</si>
  <si>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</si>
  <si>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</si>
  <si>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</si>
  <si>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</si>
  <si>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</si>
  <si>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</si>
  <si>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</si>
  <si>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</si>
  <si>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</si>
  <si>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</si>
  <si>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</si>
  <si>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</si>
  <si>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</si>
  <si>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</si>
  <si>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</si>
  <si>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</si>
  <si>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</si>
  <si>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</si>
  <si>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</si>
  <si>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</si>
  <si>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</si>
  <si>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</si>
  <si>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</si>
  <si>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</si>
  <si>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</si>
  <si>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</si>
  <si>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</si>
  <si>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</si>
  <si>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</si>
  <si>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</si>
  <si>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</si>
  <si>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</si>
  <si>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</si>
  <si>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</si>
  <si>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</si>
  <si>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</si>
  <si>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</si>
  <si>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</si>
  <si>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</si>
  <si>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</si>
  <si>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</si>
  <si>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</si>
  <si>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</si>
  <si>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</si>
  <si>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</si>
  <si>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</si>
  <si>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</si>
  <si>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</si>
  <si>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</si>
  <si>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</si>
  <si>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</si>
  <si>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</si>
  <si>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</si>
  <si>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</si>
  <si>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</si>
  <si>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</si>
  <si>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</si>
  <si>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</si>
  <si>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</si>
  <si>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</si>
  <si>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</si>
  <si>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</si>
  <si>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</si>
  <si>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</si>
  <si>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</si>
  <si>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</si>
  <si>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</si>
  <si>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</si>
  <si>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</si>
  <si>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</si>
  <si>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</si>
  <si>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</si>
  <si>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</si>
  <si>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</si>
  <si>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</si>
  <si>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</si>
  <si>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</si>
  <si>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</si>
  <si>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</si>
  <si>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</si>
  <si>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</si>
  <si>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</si>
  <si>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</si>
  <si>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</si>
  <si>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</si>
  <si>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</si>
  <si>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</si>
  <si>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</si>
  <si>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</si>
  <si>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</si>
  <si>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</si>
  <si>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</si>
  <si>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</si>
  <si>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</si>
  <si>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</si>
  <si>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</si>
  <si>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</si>
  <si>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</si>
  <si>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</si>
  <si>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</si>
  <si>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</si>
  <si>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</si>
  <si>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</si>
  <si>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</si>
  <si>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</si>
  <si>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</si>
  <si>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</si>
  <si>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</si>
  <si>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</si>
  <si>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</si>
  <si>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</si>
  <si>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</si>
  <si>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</si>
  <si>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</si>
  <si>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</si>
  <si>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</si>
  <si>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</si>
  <si>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</si>
  <si>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</si>
  <si>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</si>
  <si>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</si>
  <si>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</si>
  <si>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</si>
  <si>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</si>
  <si>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</si>
  <si>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</si>
  <si>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</si>
  <si>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</si>
  <si>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</si>
  <si>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</si>
  <si>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</si>
  <si>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</si>
  <si>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</si>
  <si>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</si>
  <si>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</si>
  <si>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</si>
  <si>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</si>
  <si>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</si>
  <si>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</si>
  <si>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</si>
  <si>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</si>
  <si>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</si>
  <si>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</si>
  <si>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</si>
  <si>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</si>
  <si>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</si>
  <si>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</si>
  <si>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</si>
  <si>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</si>
  <si>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</si>
  <si>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</si>
  <si>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</si>
  <si>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</si>
  <si>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</si>
  <si>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</si>
  <si>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</si>
  <si>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</si>
  <si>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</si>
  <si>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</si>
  <si>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</si>
  <si>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</si>
  <si>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</si>
  <si>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</si>
  <si>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</si>
  <si>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</si>
  <si>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</si>
  <si>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</si>
  <si>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</si>
  <si>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</si>
  <si>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</si>
  <si>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</si>
  <si>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</si>
  <si>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</si>
  <si>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</si>
  <si>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</si>
  <si>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</si>
  <si>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</si>
  <si>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</si>
  <si>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</si>
  <si>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</si>
  <si>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</si>
  <si>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</si>
  <si>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</si>
  <si>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</si>
  <si>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</si>
  <si>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</si>
  <si>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</si>
  <si>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</si>
  <si>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</si>
  <si>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</si>
  <si>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</si>
  <si>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</si>
  <si>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</si>
  <si>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</si>
  <si>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</si>
  <si>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</si>
  <si>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</si>
  <si>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</si>
  <si>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</si>
  <si>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</si>
  <si>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</si>
  <si>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</si>
  <si>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</si>
  <si>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</si>
  <si>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</si>
  <si>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</si>
  <si>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</si>
  <si>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</si>
  <si>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</si>
  <si>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</si>
  <si>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</si>
  <si>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</si>
  <si>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</si>
  <si>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</si>
  <si>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</si>
  <si>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</si>
  <si>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</si>
  <si>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</si>
  <si>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</si>
  <si>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</si>
  <si>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</si>
  <si>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</si>
  <si>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</si>
  <si>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</si>
  <si>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</si>
  <si>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</si>
  <si>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</si>
  <si>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</si>
  <si>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</si>
  <si>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</si>
  <si>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</si>
  <si>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</si>
  <si>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</si>
  <si>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</si>
  <si>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</si>
  <si>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</si>
  <si>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</si>
  <si>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</si>
  <si>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</si>
  <si>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</si>
  <si>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</si>
  <si>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</si>
  <si>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</si>
  <si>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</si>
  <si>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</si>
  <si>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</si>
  <si>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</si>
  <si>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</si>
  <si>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</si>
  <si>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</si>
  <si>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</si>
  <si>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</si>
  <si>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</si>
  <si>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</si>
  <si>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</si>
  <si>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</si>
  <si>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</si>
  <si>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</si>
  <si>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</si>
  <si>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</si>
  <si>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</si>
  <si>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</si>
  <si>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</si>
  <si>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</si>
  <si>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</si>
  <si>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国際科学技術センター（ＩＳＴＣ）拠出金（任意拠出金）</t>
    <rPh sb="0" eb="2">
      <t>コクサイ</t>
    </rPh>
    <rPh sb="2" eb="4">
      <t>カガク</t>
    </rPh>
    <rPh sb="4" eb="6">
      <t>ギジュツ</t>
    </rPh>
    <rPh sb="16" eb="19">
      <t>キョシュツキン</t>
    </rPh>
    <rPh sb="20" eb="22">
      <t>ニンイ</t>
    </rPh>
    <rPh sb="22" eb="25">
      <t>キョシュツキン</t>
    </rPh>
    <phoneticPr fontId="5"/>
  </si>
  <si>
    <t>軍縮不拡散・科学部</t>
    <rPh sb="0" eb="9">
      <t>グンカブ</t>
    </rPh>
    <phoneticPr fontId="5"/>
  </si>
  <si>
    <t>国際科学協力室</t>
    <rPh sb="0" eb="7">
      <t>グンカキョウ</t>
    </rPh>
    <phoneticPr fontId="5"/>
  </si>
  <si>
    <t>室長　大高　準一郎</t>
    <rPh sb="0" eb="2">
      <t>シツチョウ</t>
    </rPh>
    <rPh sb="3" eb="5">
      <t>オオタカ</t>
    </rPh>
    <rPh sb="6" eb="9">
      <t>ジュンイチロウ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</si>
  <si>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</si>
  <si>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</si>
  <si>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国際科学技術センターを設立する協定</t>
    <rPh sb="0" eb="2">
      <t>コクサイ</t>
    </rPh>
    <rPh sb="2" eb="4">
      <t>カガク</t>
    </rPh>
    <rPh sb="4" eb="6">
      <t>ギジュツ</t>
    </rPh>
    <rPh sb="11" eb="13">
      <t>セツリツ</t>
    </rPh>
    <rPh sb="15" eb="17">
      <t>キョウテイ</t>
    </rPh>
    <phoneticPr fontId="5"/>
  </si>
  <si>
    <t>旧ソ連諸国において大量破壊兵器の研究開発に従事した科学者・技術者を平和目的の研究開発プロジェクトに従事させる事業を支援しているISTCへの拠出により，潜在的な危険国及びテロ組織への大量破壊兵器関連技術の拡散を防止する国際的な取組，旧ソ連諸国における多国間の科学技術協力の推進に貢献する。大量破壊兵器の拡散は国境・国籍を超えるもので我が国と国民を含む国際社会全体に対する脅威であり，ISTCを通じた大量破壊兵器技術のテロ組織への拡散防止の取組により，国際社会と我が国・国民に対する脅威の抑止に貢献する。</t>
    <phoneticPr fontId="5"/>
  </si>
  <si>
    <t>ISTCは，旧ソ連諸国における大量破壊兵器関連技術の科学者・技術者をエネルギー，環境技術，医療技術，電子工学，コンピュータ，新素材，航空・宇宙等の民生技術の研究開発プロジェクトに参加させる事業を行っていることに加え，チェルノブイリ原発事故やセミパラチンスク核実験場に関するプロジェクト等を通じた東電福島第一原発事故への支援等も行ってきており，ISTC拠出金は，これらの活動を行う上で不可欠な事務局運営費を支援するもの。我が国は，最高意志決定機関である運営理事会のメンバーとしてISTCの活動や運営方針を決定している。</t>
    <phoneticPr fontId="5"/>
  </si>
  <si>
    <t>-</t>
  </si>
  <si>
    <t>-</t>
    <phoneticPr fontId="5"/>
  </si>
  <si>
    <t>-</t>
    <phoneticPr fontId="5"/>
  </si>
  <si>
    <t>-</t>
    <phoneticPr fontId="5"/>
  </si>
  <si>
    <t>件</t>
    <rPh sb="0" eb="1">
      <t>ケン</t>
    </rPh>
    <phoneticPr fontId="5"/>
  </si>
  <si>
    <t>-</t>
    <phoneticPr fontId="5"/>
  </si>
  <si>
    <t>-</t>
    <phoneticPr fontId="5"/>
  </si>
  <si>
    <t>-</t>
    <phoneticPr fontId="5"/>
  </si>
  <si>
    <t>-</t>
    <phoneticPr fontId="5"/>
  </si>
  <si>
    <t>運営理事会等会合開催回数</t>
    <phoneticPr fontId="5"/>
  </si>
  <si>
    <t>回</t>
    <rPh sb="0" eb="1">
      <t>カイ</t>
    </rPh>
    <phoneticPr fontId="5"/>
  </si>
  <si>
    <t>当省の拠出金／会合数　　　　　　　　　　　　　　</t>
    <rPh sb="0" eb="2">
      <t>トウショウ</t>
    </rPh>
    <rPh sb="3" eb="6">
      <t>キョシュツキン</t>
    </rPh>
    <rPh sb="7" eb="9">
      <t>カイゴウ</t>
    </rPh>
    <rPh sb="9" eb="10">
      <t>スウ</t>
    </rPh>
    <phoneticPr fontId="5"/>
  </si>
  <si>
    <t>千円</t>
    <rPh sb="0" eb="2">
      <t>センエン</t>
    </rPh>
    <phoneticPr fontId="5"/>
  </si>
  <si>
    <t>　　千円/回</t>
    <rPh sb="2" eb="4">
      <t>センエン</t>
    </rPh>
    <rPh sb="5" eb="6">
      <t>カイ</t>
    </rPh>
    <phoneticPr fontId="5"/>
  </si>
  <si>
    <t>44,464/6</t>
    <phoneticPr fontId="5"/>
  </si>
  <si>
    <t>45,490/6</t>
    <phoneticPr fontId="5"/>
  </si>
  <si>
    <t>-</t>
    <phoneticPr fontId="5"/>
  </si>
  <si>
    <t>施策Ⅱ－１  国際の平和と安定に対する取組　　11 科学技術に係る国際協力の推進</t>
    <phoneticPr fontId="5"/>
  </si>
  <si>
    <t>ISTCにおける新規プロジェクト数</t>
    <phoneticPr fontId="5"/>
  </si>
  <si>
    <t>-</t>
    <phoneticPr fontId="5"/>
  </si>
  <si>
    <t>人</t>
    <rPh sb="0" eb="1">
      <t>ニン</t>
    </rPh>
    <phoneticPr fontId="5"/>
  </si>
  <si>
    <t>ISTCへの支援を通じた協力の推進</t>
    <phoneticPr fontId="5"/>
  </si>
  <si>
    <t>合理化に取り組みつつ，大量破壊兵器の拡散防止に貢献</t>
    <phoneticPr fontId="5"/>
  </si>
  <si>
    <t>中央アジア等より広範な地域での科学技術協力関係の強化，事務局運営の効率化・合理化，大量破壊兵器の拡散防止に向けた議論への積極的な貢献</t>
    <phoneticPr fontId="5"/>
  </si>
  <si>
    <t>新規7件のプロジェクトを開始し協力強化を図りつつ，理事会での議論への参画を通じ事務局運営の効率化を図った。ロシア脱退後の活動継続のための協定への署名により拡散防止の取組に積極的に貢献。</t>
    <phoneticPr fontId="5"/>
  </si>
  <si>
    <t>旧ソ連諸国において大量破壊兵器の研究開発に従事した科学者・技術者を平和目的の研究開発プロジェクトに従事させる事業を実施しているISTCを人的及び財政的に支援することを通じ，潜在的な危険国及びテロ組織への大量破壊兵器の拡散防止に取り組むことにより，国際の平和と安定に寄与する。</t>
    <phoneticPr fontId="5"/>
  </si>
  <si>
    <t>‐</t>
  </si>
  <si>
    <t>△</t>
  </si>
  <si>
    <t>潜在的な危険国及びテロ組織への大量破壊兵器関連技術の拡散の防止に貢献している。</t>
    <phoneticPr fontId="5"/>
  </si>
  <si>
    <t>潜在的な危険国及びテロ組織への大量破壊兵器関連技術の拡散の防止に貢献する目的から，国の事業として行うことが必要。</t>
    <phoneticPr fontId="5"/>
  </si>
  <si>
    <t>我が国の包括的な核不拡散政策に寄与するものとして優先度が高い。</t>
    <phoneticPr fontId="5"/>
  </si>
  <si>
    <t>事務局運営の効率化が進められている。</t>
    <phoneticPr fontId="5"/>
  </si>
  <si>
    <t>各事業を行う上で必要な経費に限定されている。</t>
    <phoneticPr fontId="5"/>
  </si>
  <si>
    <t>職員の大幅削減等の合理化が進められている。</t>
    <phoneticPr fontId="5"/>
  </si>
  <si>
    <t>ロシアが27年7月に脱退したことから，プロジェクト数が減少している。</t>
    <phoneticPr fontId="5"/>
  </si>
  <si>
    <t>事業実施にあたって，実施国における租税免除が得られる等のコスト減に役立っている。</t>
    <phoneticPr fontId="5"/>
  </si>
  <si>
    <t>ほぼ予定通りの数の会合を実施している。</t>
    <phoneticPr fontId="5"/>
  </si>
  <si>
    <t>旧ソ連諸国の研究開発に関する透明性の向上と信頼醸成，及び多国間の科学技術協力に役立っている。</t>
    <phoneticPr fontId="5"/>
  </si>
  <si>
    <t>当省はISTCの設立・運営に関わっている観点から主に事務局運営費を拠出し，文科省は科学技術協力の観点からプロジェクト経費を主に拠出している。</t>
    <phoneticPr fontId="5"/>
  </si>
  <si>
    <t>文部科学省</t>
  </si>
  <si>
    <t>国際科学技術センター</t>
    <phoneticPr fontId="5"/>
  </si>
  <si>
    <t>職員数を含む事務局経費の一層の合理化を引き続き求める。</t>
    <phoneticPr fontId="5"/>
  </si>
  <si>
    <t>拠出金</t>
    <rPh sb="0" eb="3">
      <t>キョシュツキン</t>
    </rPh>
    <phoneticPr fontId="5"/>
  </si>
  <si>
    <t>事務局運営</t>
    <rPh sb="0" eb="3">
      <t>ジムキョク</t>
    </rPh>
    <rPh sb="3" eb="5">
      <t>ウンエイ</t>
    </rPh>
    <phoneticPr fontId="5"/>
  </si>
  <si>
    <t>国際科学技術センター（ISTC)</t>
    <phoneticPr fontId="5"/>
  </si>
  <si>
    <t>事務局運営</t>
    <phoneticPr fontId="5"/>
  </si>
  <si>
    <t>-</t>
    <phoneticPr fontId="5"/>
  </si>
  <si>
    <t>-</t>
    <phoneticPr fontId="5"/>
  </si>
  <si>
    <t>-</t>
    <phoneticPr fontId="5"/>
  </si>
  <si>
    <t>-</t>
    <phoneticPr fontId="5"/>
  </si>
  <si>
    <t>-</t>
    <phoneticPr fontId="5"/>
  </si>
  <si>
    <t>-</t>
    <phoneticPr fontId="5"/>
  </si>
  <si>
    <t>-</t>
    <phoneticPr fontId="5"/>
  </si>
  <si>
    <t>40,159/6</t>
    <phoneticPr fontId="5"/>
  </si>
  <si>
    <t>-</t>
    <phoneticPr fontId="5"/>
  </si>
  <si>
    <t>-</t>
    <phoneticPr fontId="5"/>
  </si>
  <si>
    <t>-</t>
    <phoneticPr fontId="5"/>
  </si>
  <si>
    <t>-</t>
    <phoneticPr fontId="5"/>
  </si>
  <si>
    <t>-</t>
    <phoneticPr fontId="5"/>
  </si>
  <si>
    <t>-</t>
    <phoneticPr fontId="5"/>
  </si>
  <si>
    <t xml:space="preserve">基本目標Ⅱ 分野別外交 ：国民の安全確保と繁栄を目指し， 望ましい国際環境を確保すること </t>
    <phoneticPr fontId="5"/>
  </si>
  <si>
    <t>邦人職員数</t>
    <rPh sb="0" eb="2">
      <t>ホウジン</t>
    </rPh>
    <rPh sb="2" eb="5">
      <t>ショクインスウ</t>
    </rPh>
    <phoneticPr fontId="5"/>
  </si>
  <si>
    <t>-</t>
    <phoneticPr fontId="5"/>
  </si>
  <si>
    <t>40,159/6</t>
    <phoneticPr fontId="5"/>
  </si>
  <si>
    <t>当省はＩＳＴＣの設立・運営に関与している観点から拠出金を主に事務局運営費として拠出しており，平成２６年度のレビューを踏まえて，事務局経費の削減を行うベく事務局運営の見直しを働きかけ，平成２６年度の事務局職員数を対前年度比約１割減とする等の改革を実施することにより，事務局経費の減額を行い，当省の拠出金の減額を実現させた。ＩＳＴＣは，中央アジアをはじめとする旧ソ連諸国からの大量破壊兵器関連技術の拡散防止に大きな役割を果たしており，国際的な取り組み，特に，Ｇ８グローバル・パートナーシップの重要な一要素として，また，平成２８年４月のG７広島外相会合で採択された「不拡散及び軍縮に関するG７声明」においてISTCへのより広範な参加を奨励する旨が盛り込まれたとおり，本件事業は高く評価されている。また，中央アジア等における広範な地域における活動を通じて，多国間の科学技術協力の強化にも貢献している。</t>
    <phoneticPr fontId="5"/>
  </si>
  <si>
    <t>　ISTC Governing Board Meeting Document</t>
    <phoneticPr fontId="5"/>
  </si>
  <si>
    <t>ISTC事務局の職員数</t>
    <phoneticPr fontId="5"/>
  </si>
  <si>
    <t>ＩＳＴＣ事務局に一定の邦人職員を確保する。</t>
    <rPh sb="4" eb="7">
      <t>ジムキョク</t>
    </rPh>
    <rPh sb="8" eb="10">
      <t>イッテイ</t>
    </rPh>
    <rPh sb="11" eb="13">
      <t>ホウジン</t>
    </rPh>
    <rPh sb="13" eb="15">
      <t>ショクイン</t>
    </rPh>
    <rPh sb="16" eb="1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</si>
</sst>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11" xfId="0" applyNumberForma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181" fontId="0" fillId="0" borderId="72" xfId="0" applyNumberFormat="1"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81" fontId="11" fillId="0" borderId="13" xfId="0" applyNumberFormat="1"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181" fontId="11" fillId="0" borderId="70" xfId="0" applyNumberFormat="1"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81" fontId="0" fillId="0" borderId="80" xfId="0" applyNumberFormat="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22399</xdr:colOff>
      <xdr:row>746</xdr:row>
      <xdr:rowOff>175931</xdr:rowOff>
    </xdr:from>
    <xdr:to>
      <xdr:col>33</xdr:col>
      <xdr:colOff>44811</xdr:colOff>
      <xdr:row>751</xdr:row>
      <xdr:rowOff>134472</xdr:rowOff>
    </xdr:to>
    <xdr:sp macro="" textlink="">
      <xdr:nvSpPr>
        <xdr:cNvPr id="2" name="大かっこ 1"/>
        <xdr:cNvSpPr/>
      </xdr:nvSpPr>
      <xdr:spPr>
        <a:xfrm>
          <a:off x="3653105" y="51700578"/>
          <a:ext cx="3048000" cy="10006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我が国，米，</a:t>
          </a:r>
          <a:r>
            <a:rPr kumimoji="1" lang="en-US" altLang="ja-JP" sz="1100"/>
            <a:t>EU</a:t>
          </a:r>
          <a:r>
            <a:rPr kumimoji="1" lang="ja-JP" altLang="en-US" sz="1100"/>
            <a:t>等が支援するロシア，</a:t>
          </a:r>
          <a:r>
            <a:rPr kumimoji="1" lang="en-US" altLang="ja-JP" sz="1100"/>
            <a:t>CIS</a:t>
          </a:r>
          <a:r>
            <a:rPr kumimoji="1" lang="ja-JP" altLang="en-US" sz="1100"/>
            <a:t>諸国及びジョージアの研究開発プロジェクトやワークショップ等の事業の実施・管理等に係る事務局運営</a:t>
          </a:r>
          <a:endParaRPr kumimoji="1" lang="en-US" altLang="ja-JP" sz="1100"/>
        </a:p>
      </xdr:txBody>
    </xdr:sp>
    <xdr:clientData/>
  </xdr:twoCellAnchor>
  <xdr:twoCellAnchor>
    <xdr:from>
      <xdr:col>20</xdr:col>
      <xdr:colOff>66661</xdr:colOff>
      <xdr:row>740</xdr:row>
      <xdr:rowOff>168086</xdr:rowOff>
    </xdr:from>
    <xdr:to>
      <xdr:col>31</xdr:col>
      <xdr:colOff>22772</xdr:colOff>
      <xdr:row>742</xdr:row>
      <xdr:rowOff>58892</xdr:rowOff>
    </xdr:to>
    <xdr:sp macro="" textlink="">
      <xdr:nvSpPr>
        <xdr:cNvPr id="3" name="角丸四角形 2"/>
        <xdr:cNvSpPr/>
      </xdr:nvSpPr>
      <xdr:spPr bwMode="auto">
        <a:xfrm>
          <a:off x="4100779" y="49608439"/>
          <a:ext cx="2174875" cy="585571"/>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４０百万円</a:t>
          </a:r>
          <a:endParaRPr kumimoji="1" lang="en-US" altLang="ja-JP" sz="1100"/>
        </a:p>
      </xdr:txBody>
    </xdr:sp>
    <xdr:clientData/>
  </xdr:twoCellAnchor>
  <xdr:twoCellAnchor>
    <xdr:from>
      <xdr:col>25</xdr:col>
      <xdr:colOff>134457</xdr:colOff>
      <xdr:row>742</xdr:row>
      <xdr:rowOff>41646</xdr:rowOff>
    </xdr:from>
    <xdr:to>
      <xdr:col>25</xdr:col>
      <xdr:colOff>137375</xdr:colOff>
      <xdr:row>743</xdr:row>
      <xdr:rowOff>112255</xdr:rowOff>
    </xdr:to>
    <xdr:cxnSp macro="">
      <xdr:nvCxnSpPr>
        <xdr:cNvPr id="4" name="直線矢印コネクタ 3"/>
        <xdr:cNvCxnSpPr/>
      </xdr:nvCxnSpPr>
      <xdr:spPr bwMode="auto">
        <a:xfrm flipH="1">
          <a:off x="5177104" y="50176764"/>
          <a:ext cx="2918" cy="41799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92061</xdr:colOff>
      <xdr:row>744</xdr:row>
      <xdr:rowOff>112057</xdr:rowOff>
    </xdr:from>
    <xdr:to>
      <xdr:col>30</xdr:col>
      <xdr:colOff>164153</xdr:colOff>
      <xdr:row>746</xdr:row>
      <xdr:rowOff>109442</xdr:rowOff>
    </xdr:to>
    <xdr:sp macro="" textlink="">
      <xdr:nvSpPr>
        <xdr:cNvPr id="5" name="正方形/長方形 4"/>
        <xdr:cNvSpPr/>
      </xdr:nvSpPr>
      <xdr:spPr bwMode="auto">
        <a:xfrm>
          <a:off x="4126179" y="50941939"/>
          <a:ext cx="2089150" cy="6921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ja-JP" sz="1100">
              <a:solidFill>
                <a:schemeClr val="dk1"/>
              </a:solidFill>
              <a:effectLst/>
              <a:latin typeface="+mn-lt"/>
              <a:ea typeface="+mn-ea"/>
              <a:cs typeface="+mn-cs"/>
            </a:rPr>
            <a:t>国際科学技術センター</a:t>
          </a:r>
          <a:r>
            <a:rPr kumimoji="1" lang="ja-JP" altLang="en-US" sz="1100">
              <a:solidFill>
                <a:schemeClr val="dk1"/>
              </a:solidFill>
              <a:effectLst/>
              <a:latin typeface="+mn-lt"/>
              <a:ea typeface="+mn-ea"/>
              <a:cs typeface="+mn-cs"/>
            </a:rPr>
            <a:t>（ＩＳＴＣ）</a:t>
          </a:r>
          <a:endParaRPr kumimoji="1" lang="en-US" altLang="ja-JP" sz="110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３０</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23</xdr:col>
      <xdr:colOff>15301</xdr:colOff>
      <xdr:row>743</xdr:row>
      <xdr:rowOff>127933</xdr:rowOff>
    </xdr:from>
    <xdr:to>
      <xdr:col>28</xdr:col>
      <xdr:colOff>63866</xdr:colOff>
      <xdr:row>744</xdr:row>
      <xdr:rowOff>78441</xdr:rowOff>
    </xdr:to>
    <xdr:sp macro="" textlink="">
      <xdr:nvSpPr>
        <xdr:cNvPr id="6" name="正方形/長方形 5"/>
        <xdr:cNvSpPr/>
      </xdr:nvSpPr>
      <xdr:spPr bwMode="auto">
        <a:xfrm>
          <a:off x="4654536" y="50610433"/>
          <a:ext cx="1057095" cy="29789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1" t="s">
        <v>0</v>
      </c>
      <c r="AK2" s="951"/>
      <c r="AL2" s="951"/>
      <c r="AM2" s="951"/>
      <c r="AN2" s="951"/>
      <c r="AO2" s="952"/>
      <c r="AP2" s="952"/>
      <c r="AQ2" s="952"/>
      <c r="AR2" s="72" t="str">
        <f>IF(OR(AO2="　", AO2=""), "", "-")</f>
        <v/>
      </c>
      <c r="AS2" s="953">
        <v>188</v>
      </c>
      <c r="AT2" s="953"/>
      <c r="AU2" s="953"/>
      <c r="AV2" s="43" t="str">
        <f>IF(AW2="", "", "-")</f>
        <v/>
      </c>
      <c r="AW2" s="925"/>
      <c r="AX2" s="925"/>
    </row>
    <row r="3" spans="1:50" ht="21" customHeight="1" thickBot="1" x14ac:dyDescent="0.2">
      <c r="A3" s="882" t="s">
        <v>395</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464</v>
      </c>
      <c r="AK3" s="884"/>
      <c r="AL3" s="884"/>
      <c r="AM3" s="884"/>
      <c r="AN3" s="884"/>
      <c r="AO3" s="884"/>
      <c r="AP3" s="884"/>
      <c r="AQ3" s="884"/>
      <c r="AR3" s="884"/>
      <c r="AS3" s="884"/>
      <c r="AT3" s="884"/>
      <c r="AU3" s="884"/>
      <c r="AV3" s="884"/>
      <c r="AW3" s="884"/>
      <c r="AX3" s="24" t="s">
        <v>65</v>
      </c>
    </row>
    <row r="4" spans="1:50" ht="24.75" customHeight="1" x14ac:dyDescent="0.15">
      <c r="A4" s="714" t="s">
        <v>26</v>
      </c>
      <c r="B4" s="715"/>
      <c r="C4" s="715"/>
      <c r="D4" s="715"/>
      <c r="E4" s="715"/>
      <c r="F4" s="715"/>
      <c r="G4" s="692" t="s">
        <v>465</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466</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4" t="s">
        <v>168</v>
      </c>
      <c r="H5" s="855"/>
      <c r="I5" s="855"/>
      <c r="J5" s="855"/>
      <c r="K5" s="855"/>
      <c r="L5" s="855"/>
      <c r="M5" s="856" t="s">
        <v>66</v>
      </c>
      <c r="N5" s="857"/>
      <c r="O5" s="857"/>
      <c r="P5" s="857"/>
      <c r="Q5" s="857"/>
      <c r="R5" s="858"/>
      <c r="S5" s="859" t="s">
        <v>131</v>
      </c>
      <c r="T5" s="855"/>
      <c r="U5" s="855"/>
      <c r="V5" s="855"/>
      <c r="W5" s="855"/>
      <c r="X5" s="860"/>
      <c r="Y5" s="708" t="s">
        <v>3</v>
      </c>
      <c r="Z5" s="541"/>
      <c r="AA5" s="541"/>
      <c r="AB5" s="541"/>
      <c r="AC5" s="541"/>
      <c r="AD5" s="542"/>
      <c r="AE5" s="709" t="s">
        <v>467</v>
      </c>
      <c r="AF5" s="709"/>
      <c r="AG5" s="709"/>
      <c r="AH5" s="709"/>
      <c r="AI5" s="709"/>
      <c r="AJ5" s="709"/>
      <c r="AK5" s="709"/>
      <c r="AL5" s="709"/>
      <c r="AM5" s="709"/>
      <c r="AN5" s="709"/>
      <c r="AO5" s="709"/>
      <c r="AP5" s="710"/>
      <c r="AQ5" s="711" t="s">
        <v>468</v>
      </c>
      <c r="AR5" s="712"/>
      <c r="AS5" s="712"/>
      <c r="AT5" s="712"/>
      <c r="AU5" s="712"/>
      <c r="AV5" s="712"/>
      <c r="AW5" s="712"/>
      <c r="AX5" s="713"/>
    </row>
    <row r="6" spans="1:50" ht="39" customHeight="1" x14ac:dyDescent="0.15">
      <c r="A6" s="716" t="s">
        <v>4</v>
      </c>
      <c r="B6" s="717"/>
      <c r="C6" s="717"/>
      <c r="D6" s="717"/>
      <c r="E6" s="717"/>
      <c r="F6" s="71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98" t="s">
        <v>23</v>
      </c>
      <c r="B7" s="499"/>
      <c r="C7" s="499"/>
      <c r="D7" s="499"/>
      <c r="E7" s="499"/>
      <c r="F7" s="500"/>
      <c r="G7" s="501" t="s">
        <v>470</v>
      </c>
      <c r="H7" s="502"/>
      <c r="I7" s="502"/>
      <c r="J7" s="502"/>
      <c r="K7" s="502"/>
      <c r="L7" s="502"/>
      <c r="M7" s="502"/>
      <c r="N7" s="502"/>
      <c r="O7" s="502"/>
      <c r="P7" s="502"/>
      <c r="Q7" s="502"/>
      <c r="R7" s="502"/>
      <c r="S7" s="502"/>
      <c r="T7" s="502"/>
      <c r="U7" s="502"/>
      <c r="V7" s="502"/>
      <c r="W7" s="502"/>
      <c r="X7" s="503"/>
      <c r="Y7" s="936" t="s">
        <v>5</v>
      </c>
      <c r="Z7" s="464"/>
      <c r="AA7" s="464"/>
      <c r="AB7" s="464"/>
      <c r="AC7" s="464"/>
      <c r="AD7" s="937"/>
      <c r="AE7" s="926" t="s">
        <v>471</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8" t="s">
        <v>343</v>
      </c>
      <c r="B8" s="499"/>
      <c r="C8" s="499"/>
      <c r="D8" s="499"/>
      <c r="E8" s="499"/>
      <c r="F8" s="500"/>
      <c r="G8" s="954" t="str">
        <f>入力規則等!A26</f>
        <v>科学技術・イノベーション</v>
      </c>
      <c r="H8" s="730"/>
      <c r="I8" s="730"/>
      <c r="J8" s="730"/>
      <c r="K8" s="730"/>
      <c r="L8" s="730"/>
      <c r="M8" s="730"/>
      <c r="N8" s="730"/>
      <c r="O8" s="730"/>
      <c r="P8" s="730"/>
      <c r="Q8" s="730"/>
      <c r="R8" s="730"/>
      <c r="S8" s="730"/>
      <c r="T8" s="730"/>
      <c r="U8" s="730"/>
      <c r="V8" s="730"/>
      <c r="W8" s="730"/>
      <c r="X8" s="955"/>
      <c r="Y8" s="861" t="s">
        <v>344</v>
      </c>
      <c r="Z8" s="862"/>
      <c r="AA8" s="862"/>
      <c r="AB8" s="862"/>
      <c r="AC8" s="862"/>
      <c r="AD8" s="863"/>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15">
      <c r="A9" s="864" t="s">
        <v>24</v>
      </c>
      <c r="B9" s="865"/>
      <c r="C9" s="865"/>
      <c r="D9" s="865"/>
      <c r="E9" s="865"/>
      <c r="F9" s="865"/>
      <c r="G9" s="866" t="s">
        <v>472</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97.5" customHeight="1" x14ac:dyDescent="0.15">
      <c r="A10" s="668" t="s">
        <v>30</v>
      </c>
      <c r="B10" s="669"/>
      <c r="C10" s="669"/>
      <c r="D10" s="669"/>
      <c r="E10" s="669"/>
      <c r="F10" s="669"/>
      <c r="G10" s="759" t="s">
        <v>473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6</v>
      </c>
      <c r="B11" s="669"/>
      <c r="C11" s="669"/>
      <c r="D11" s="669"/>
      <c r="E11" s="669"/>
      <c r="F11" s="670"/>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8" t="s">
        <v>25</v>
      </c>
      <c r="B12" s="959"/>
      <c r="C12" s="959"/>
      <c r="D12" s="959"/>
      <c r="E12" s="959"/>
      <c r="F12" s="960"/>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32"/>
    </row>
    <row r="13" spans="1:50" ht="21" customHeight="1" x14ac:dyDescent="0.15">
      <c r="A13" s="624"/>
      <c r="B13" s="625"/>
      <c r="C13" s="625"/>
      <c r="D13" s="625"/>
      <c r="E13" s="625"/>
      <c r="F13" s="626"/>
      <c r="G13" s="733" t="s">
        <v>7</v>
      </c>
      <c r="H13" s="734"/>
      <c r="I13" s="775" t="s">
        <v>8</v>
      </c>
      <c r="J13" s="776"/>
      <c r="K13" s="776"/>
      <c r="L13" s="776"/>
      <c r="M13" s="776"/>
      <c r="N13" s="776"/>
      <c r="O13" s="777"/>
      <c r="P13" s="665">
        <v>44</v>
      </c>
      <c r="Q13" s="666"/>
      <c r="R13" s="666"/>
      <c r="S13" s="666"/>
      <c r="T13" s="666"/>
      <c r="U13" s="666"/>
      <c r="V13" s="667"/>
      <c r="W13" s="665">
        <v>45</v>
      </c>
      <c r="X13" s="666"/>
      <c r="Y13" s="666"/>
      <c r="Z13" s="666"/>
      <c r="AA13" s="666"/>
      <c r="AB13" s="666"/>
      <c r="AC13" s="667"/>
      <c r="AD13" s="665">
        <v>40</v>
      </c>
      <c r="AE13" s="666"/>
      <c r="AF13" s="666"/>
      <c r="AG13" s="666"/>
      <c r="AH13" s="666"/>
      <c r="AI13" s="666"/>
      <c r="AJ13" s="667"/>
      <c r="AK13" s="665">
        <v>40</v>
      </c>
      <c r="AL13" s="666"/>
      <c r="AM13" s="666"/>
      <c r="AN13" s="666"/>
      <c r="AO13" s="666"/>
      <c r="AP13" s="666"/>
      <c r="AQ13" s="667"/>
      <c r="AR13" s="933" t="s">
        <v>530</v>
      </c>
      <c r="AS13" s="934"/>
      <c r="AT13" s="934"/>
      <c r="AU13" s="934"/>
      <c r="AV13" s="934"/>
      <c r="AW13" s="934"/>
      <c r="AX13" s="935"/>
    </row>
    <row r="14" spans="1:50" ht="21" customHeight="1" x14ac:dyDescent="0.15">
      <c r="A14" s="624"/>
      <c r="B14" s="625"/>
      <c r="C14" s="625"/>
      <c r="D14" s="625"/>
      <c r="E14" s="625"/>
      <c r="F14" s="626"/>
      <c r="G14" s="735"/>
      <c r="H14" s="736"/>
      <c r="I14" s="721" t="s">
        <v>9</v>
      </c>
      <c r="J14" s="770"/>
      <c r="K14" s="770"/>
      <c r="L14" s="770"/>
      <c r="M14" s="770"/>
      <c r="N14" s="770"/>
      <c r="O14" s="771"/>
      <c r="P14" s="665" t="s">
        <v>475</v>
      </c>
      <c r="Q14" s="666"/>
      <c r="R14" s="666"/>
      <c r="S14" s="666"/>
      <c r="T14" s="666"/>
      <c r="U14" s="666"/>
      <c r="V14" s="667"/>
      <c r="W14" s="665" t="str">
        <f t="shared" ref="W14:AK14" si="0">P14</f>
        <v>-</v>
      </c>
      <c r="X14" s="666"/>
      <c r="Y14" s="666"/>
      <c r="Z14" s="666"/>
      <c r="AA14" s="666"/>
      <c r="AB14" s="666"/>
      <c r="AC14" s="667"/>
      <c r="AD14" s="665" t="str">
        <f t="shared" si="0"/>
        <v>-</v>
      </c>
      <c r="AE14" s="666"/>
      <c r="AF14" s="666"/>
      <c r="AG14" s="666"/>
      <c r="AH14" s="666"/>
      <c r="AI14" s="666"/>
      <c r="AJ14" s="667"/>
      <c r="AK14" s="665" t="str">
        <f t="shared" si="0"/>
        <v>-</v>
      </c>
      <c r="AL14" s="666"/>
      <c r="AM14" s="666"/>
      <c r="AN14" s="666"/>
      <c r="AO14" s="666"/>
      <c r="AP14" s="666"/>
      <c r="AQ14" s="667"/>
      <c r="AR14" s="799"/>
      <c r="AS14" s="799"/>
      <c r="AT14" s="799"/>
      <c r="AU14" s="799"/>
      <c r="AV14" s="799"/>
      <c r="AW14" s="799"/>
      <c r="AX14" s="800"/>
    </row>
    <row r="15" spans="1:50" ht="21" customHeight="1" x14ac:dyDescent="0.15">
      <c r="A15" s="624"/>
      <c r="B15" s="625"/>
      <c r="C15" s="625"/>
      <c r="D15" s="625"/>
      <c r="E15" s="625"/>
      <c r="F15" s="626"/>
      <c r="G15" s="735"/>
      <c r="H15" s="736"/>
      <c r="I15" s="721" t="s">
        <v>51</v>
      </c>
      <c r="J15" s="722"/>
      <c r="K15" s="722"/>
      <c r="L15" s="722"/>
      <c r="M15" s="722"/>
      <c r="N15" s="722"/>
      <c r="O15" s="723"/>
      <c r="P15" s="665" t="s">
        <v>475</v>
      </c>
      <c r="Q15" s="666"/>
      <c r="R15" s="666"/>
      <c r="S15" s="666"/>
      <c r="T15" s="666"/>
      <c r="U15" s="666"/>
      <c r="V15" s="667"/>
      <c r="W15" s="665" t="str">
        <f t="shared" ref="W15:AD17" si="1">P14</f>
        <v>-</v>
      </c>
      <c r="X15" s="666"/>
      <c r="Y15" s="666"/>
      <c r="Z15" s="666"/>
      <c r="AA15" s="666"/>
      <c r="AB15" s="666"/>
      <c r="AC15" s="667"/>
      <c r="AD15" s="665" t="str">
        <f t="shared" si="1"/>
        <v>-</v>
      </c>
      <c r="AE15" s="666"/>
      <c r="AF15" s="666"/>
      <c r="AG15" s="666"/>
      <c r="AH15" s="666"/>
      <c r="AI15" s="666"/>
      <c r="AJ15" s="667"/>
      <c r="AK15" s="665" t="str">
        <f t="shared" ref="AK15:AK17" si="2">AD14</f>
        <v>-</v>
      </c>
      <c r="AL15" s="666"/>
      <c r="AM15" s="666"/>
      <c r="AN15" s="666"/>
      <c r="AO15" s="666"/>
      <c r="AP15" s="666"/>
      <c r="AQ15" s="667"/>
      <c r="AR15" s="665" t="s">
        <v>481</v>
      </c>
      <c r="AS15" s="666"/>
      <c r="AT15" s="666"/>
      <c r="AU15" s="666"/>
      <c r="AV15" s="666"/>
      <c r="AW15" s="666"/>
      <c r="AX15" s="769"/>
    </row>
    <row r="16" spans="1:50" ht="21" customHeight="1" x14ac:dyDescent="0.15">
      <c r="A16" s="624"/>
      <c r="B16" s="625"/>
      <c r="C16" s="625"/>
      <c r="D16" s="625"/>
      <c r="E16" s="625"/>
      <c r="F16" s="626"/>
      <c r="G16" s="735"/>
      <c r="H16" s="736"/>
      <c r="I16" s="721" t="s">
        <v>52</v>
      </c>
      <c r="J16" s="722"/>
      <c r="K16" s="722"/>
      <c r="L16" s="722"/>
      <c r="M16" s="722"/>
      <c r="N16" s="722"/>
      <c r="O16" s="723"/>
      <c r="P16" s="665" t="s">
        <v>476</v>
      </c>
      <c r="Q16" s="666"/>
      <c r="R16" s="666"/>
      <c r="S16" s="666"/>
      <c r="T16" s="666"/>
      <c r="U16" s="666"/>
      <c r="V16" s="667"/>
      <c r="W16" s="665" t="str">
        <f t="shared" si="1"/>
        <v>-</v>
      </c>
      <c r="X16" s="666"/>
      <c r="Y16" s="666"/>
      <c r="Z16" s="666"/>
      <c r="AA16" s="666"/>
      <c r="AB16" s="666"/>
      <c r="AC16" s="667"/>
      <c r="AD16" s="665" t="str">
        <f t="shared" si="1"/>
        <v>-</v>
      </c>
      <c r="AE16" s="666"/>
      <c r="AF16" s="666"/>
      <c r="AG16" s="666"/>
      <c r="AH16" s="666"/>
      <c r="AI16" s="666"/>
      <c r="AJ16" s="667"/>
      <c r="AK16" s="665" t="str">
        <f t="shared" si="2"/>
        <v>-</v>
      </c>
      <c r="AL16" s="666"/>
      <c r="AM16" s="666"/>
      <c r="AN16" s="666"/>
      <c r="AO16" s="666"/>
      <c r="AP16" s="666"/>
      <c r="AQ16" s="667"/>
      <c r="AR16" s="762"/>
      <c r="AS16" s="763"/>
      <c r="AT16" s="763"/>
      <c r="AU16" s="763"/>
      <c r="AV16" s="763"/>
      <c r="AW16" s="763"/>
      <c r="AX16" s="764"/>
    </row>
    <row r="17" spans="1:50" ht="24.75" customHeight="1" x14ac:dyDescent="0.15">
      <c r="A17" s="624"/>
      <c r="B17" s="625"/>
      <c r="C17" s="625"/>
      <c r="D17" s="625"/>
      <c r="E17" s="625"/>
      <c r="F17" s="626"/>
      <c r="G17" s="735"/>
      <c r="H17" s="736"/>
      <c r="I17" s="721" t="s">
        <v>50</v>
      </c>
      <c r="J17" s="770"/>
      <c r="K17" s="770"/>
      <c r="L17" s="770"/>
      <c r="M17" s="770"/>
      <c r="N17" s="770"/>
      <c r="O17" s="771"/>
      <c r="P17" s="665" t="s">
        <v>476</v>
      </c>
      <c r="Q17" s="666"/>
      <c r="R17" s="666"/>
      <c r="S17" s="666"/>
      <c r="T17" s="666"/>
      <c r="U17" s="666"/>
      <c r="V17" s="667"/>
      <c r="W17" s="665" t="str">
        <f t="shared" si="1"/>
        <v>-</v>
      </c>
      <c r="X17" s="666"/>
      <c r="Y17" s="666"/>
      <c r="Z17" s="666"/>
      <c r="AA17" s="666"/>
      <c r="AB17" s="666"/>
      <c r="AC17" s="667"/>
      <c r="AD17" s="665" t="str">
        <f t="shared" si="1"/>
        <v>-</v>
      </c>
      <c r="AE17" s="666"/>
      <c r="AF17" s="666"/>
      <c r="AG17" s="666"/>
      <c r="AH17" s="666"/>
      <c r="AI17" s="666"/>
      <c r="AJ17" s="667"/>
      <c r="AK17" s="665" t="str">
        <f t="shared" si="2"/>
        <v>-</v>
      </c>
      <c r="AL17" s="666"/>
      <c r="AM17" s="666"/>
      <c r="AN17" s="666"/>
      <c r="AO17" s="666"/>
      <c r="AP17" s="666"/>
      <c r="AQ17" s="667"/>
      <c r="AR17" s="931"/>
      <c r="AS17" s="931"/>
      <c r="AT17" s="931"/>
      <c r="AU17" s="931"/>
      <c r="AV17" s="931"/>
      <c r="AW17" s="931"/>
      <c r="AX17" s="932"/>
    </row>
    <row r="18" spans="1:50" ht="24.75" customHeight="1" x14ac:dyDescent="0.15">
      <c r="A18" s="624"/>
      <c r="B18" s="625"/>
      <c r="C18" s="625"/>
      <c r="D18" s="625"/>
      <c r="E18" s="625"/>
      <c r="F18" s="626"/>
      <c r="G18" s="737"/>
      <c r="H18" s="738"/>
      <c r="I18" s="726" t="s">
        <v>21</v>
      </c>
      <c r="J18" s="727"/>
      <c r="K18" s="727"/>
      <c r="L18" s="727"/>
      <c r="M18" s="727"/>
      <c r="N18" s="727"/>
      <c r="O18" s="728"/>
      <c r="P18" s="893">
        <f>SUM(P13:V17)</f>
        <v>44</v>
      </c>
      <c r="Q18" s="894"/>
      <c r="R18" s="894"/>
      <c r="S18" s="894"/>
      <c r="T18" s="894"/>
      <c r="U18" s="894"/>
      <c r="V18" s="895"/>
      <c r="W18" s="893">
        <f>SUM(W13:AC17)</f>
        <v>45</v>
      </c>
      <c r="X18" s="894"/>
      <c r="Y18" s="894"/>
      <c r="Z18" s="894"/>
      <c r="AA18" s="894"/>
      <c r="AB18" s="894"/>
      <c r="AC18" s="895"/>
      <c r="AD18" s="893">
        <f>SUM(AD13:AJ17)</f>
        <v>40</v>
      </c>
      <c r="AE18" s="894"/>
      <c r="AF18" s="894"/>
      <c r="AG18" s="894"/>
      <c r="AH18" s="894"/>
      <c r="AI18" s="894"/>
      <c r="AJ18" s="895"/>
      <c r="AK18" s="893">
        <f>SUM(AK13:AQ17)</f>
        <v>40</v>
      </c>
      <c r="AL18" s="894"/>
      <c r="AM18" s="894"/>
      <c r="AN18" s="894"/>
      <c r="AO18" s="894"/>
      <c r="AP18" s="894"/>
      <c r="AQ18" s="895"/>
      <c r="AR18" s="893">
        <f>SUM(AR13:AX17)</f>
        <v>0</v>
      </c>
      <c r="AS18" s="894"/>
      <c r="AT18" s="894"/>
      <c r="AU18" s="894"/>
      <c r="AV18" s="894"/>
      <c r="AW18" s="894"/>
      <c r="AX18" s="896"/>
    </row>
    <row r="19" spans="1:50" ht="24.75" customHeight="1" x14ac:dyDescent="0.15">
      <c r="A19" s="624"/>
      <c r="B19" s="625"/>
      <c r="C19" s="625"/>
      <c r="D19" s="625"/>
      <c r="E19" s="625"/>
      <c r="F19" s="626"/>
      <c r="G19" s="891" t="s">
        <v>10</v>
      </c>
      <c r="H19" s="892"/>
      <c r="I19" s="892"/>
      <c r="J19" s="892"/>
      <c r="K19" s="892"/>
      <c r="L19" s="892"/>
      <c r="M19" s="892"/>
      <c r="N19" s="892"/>
      <c r="O19" s="892"/>
      <c r="P19" s="665">
        <v>44</v>
      </c>
      <c r="Q19" s="666"/>
      <c r="R19" s="666"/>
      <c r="S19" s="666"/>
      <c r="T19" s="666"/>
      <c r="U19" s="666"/>
      <c r="V19" s="667"/>
      <c r="W19" s="665">
        <v>45</v>
      </c>
      <c r="X19" s="666"/>
      <c r="Y19" s="666"/>
      <c r="Z19" s="666"/>
      <c r="AA19" s="666"/>
      <c r="AB19" s="666"/>
      <c r="AC19" s="667"/>
      <c r="AD19" s="665">
        <v>30</v>
      </c>
      <c r="AE19" s="666"/>
      <c r="AF19" s="666"/>
      <c r="AG19" s="666"/>
      <c r="AH19" s="666"/>
      <c r="AI19" s="666"/>
      <c r="AJ19" s="667"/>
      <c r="AK19" s="338"/>
      <c r="AL19" s="338"/>
      <c r="AM19" s="338"/>
      <c r="AN19" s="338"/>
      <c r="AO19" s="338"/>
      <c r="AP19" s="338"/>
      <c r="AQ19" s="338"/>
      <c r="AR19" s="338"/>
      <c r="AS19" s="338"/>
      <c r="AT19" s="338"/>
      <c r="AU19" s="338"/>
      <c r="AV19" s="338"/>
      <c r="AW19" s="338"/>
      <c r="AX19" s="340"/>
    </row>
    <row r="20" spans="1:50" ht="24.75" customHeight="1" x14ac:dyDescent="0.15">
      <c r="A20" s="624"/>
      <c r="B20" s="625"/>
      <c r="C20" s="625"/>
      <c r="D20" s="625"/>
      <c r="E20" s="625"/>
      <c r="F20" s="626"/>
      <c r="G20" s="891" t="s">
        <v>11</v>
      </c>
      <c r="H20" s="892"/>
      <c r="I20" s="892"/>
      <c r="J20" s="892"/>
      <c r="K20" s="892"/>
      <c r="L20" s="892"/>
      <c r="M20" s="892"/>
      <c r="N20" s="892"/>
      <c r="O20" s="892"/>
      <c r="P20" s="337">
        <f>IF(P18=0, "-", SUM(P19)/P18)</f>
        <v>1</v>
      </c>
      <c r="Q20" s="337"/>
      <c r="R20" s="337"/>
      <c r="S20" s="337"/>
      <c r="T20" s="337"/>
      <c r="U20" s="337"/>
      <c r="V20" s="337"/>
      <c r="W20" s="337">
        <f t="shared" ref="W20" si="3">IF(W18=0, "-", SUM(W19)/W18)</f>
        <v>1</v>
      </c>
      <c r="X20" s="337"/>
      <c r="Y20" s="337"/>
      <c r="Z20" s="337"/>
      <c r="AA20" s="337"/>
      <c r="AB20" s="337"/>
      <c r="AC20" s="337"/>
      <c r="AD20" s="337">
        <f t="shared" ref="AD20" si="4">IF(AD18=0, "-", SUM(AD19)/AD18)</f>
        <v>0.75</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4"/>
      <c r="B21" s="865"/>
      <c r="C21" s="865"/>
      <c r="D21" s="865"/>
      <c r="E21" s="865"/>
      <c r="F21" s="961"/>
      <c r="G21" s="335" t="s">
        <v>428</v>
      </c>
      <c r="H21" s="336"/>
      <c r="I21" s="336"/>
      <c r="J21" s="336"/>
      <c r="K21" s="336"/>
      <c r="L21" s="336"/>
      <c r="M21" s="336"/>
      <c r="N21" s="336"/>
      <c r="O21" s="336"/>
      <c r="P21" s="337">
        <f>IF(P19=0, "-", SUM(P19)/SUM(P13,P14))</f>
        <v>1</v>
      </c>
      <c r="Q21" s="337"/>
      <c r="R21" s="337"/>
      <c r="S21" s="337"/>
      <c r="T21" s="337"/>
      <c r="U21" s="337"/>
      <c r="V21" s="337"/>
      <c r="W21" s="337">
        <f t="shared" ref="W21" si="5">IF(W19=0, "-", SUM(W19)/SUM(W13,W14))</f>
        <v>1</v>
      </c>
      <c r="X21" s="337"/>
      <c r="Y21" s="337"/>
      <c r="Z21" s="337"/>
      <c r="AA21" s="337"/>
      <c r="AB21" s="337"/>
      <c r="AC21" s="337"/>
      <c r="AD21" s="337">
        <f t="shared" ref="AD21" si="6">IF(AD19=0, "-", SUM(AD19)/SUM(AD13,AD14))</f>
        <v>0.75</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9" t="s">
        <v>406</v>
      </c>
      <c r="B22" s="980"/>
      <c r="C22" s="980"/>
      <c r="D22" s="980"/>
      <c r="E22" s="980"/>
      <c r="F22" s="981"/>
      <c r="G22" s="966" t="s">
        <v>404</v>
      </c>
      <c r="H22" s="229"/>
      <c r="I22" s="229"/>
      <c r="J22" s="229"/>
      <c r="K22" s="229"/>
      <c r="L22" s="229"/>
      <c r="M22" s="229"/>
      <c r="N22" s="229"/>
      <c r="O22" s="230"/>
      <c r="P22" s="956" t="s">
        <v>403</v>
      </c>
      <c r="Q22" s="229"/>
      <c r="R22" s="229"/>
      <c r="S22" s="229"/>
      <c r="T22" s="229"/>
      <c r="U22" s="229"/>
      <c r="V22" s="230"/>
      <c r="W22" s="956" t="s">
        <v>402</v>
      </c>
      <c r="X22" s="229"/>
      <c r="Y22" s="229"/>
      <c r="Z22" s="229"/>
      <c r="AA22" s="229"/>
      <c r="AB22" s="229"/>
      <c r="AC22" s="230"/>
      <c r="AD22" s="956" t="s">
        <v>401</v>
      </c>
      <c r="AE22" s="229"/>
      <c r="AF22" s="229"/>
      <c r="AG22" s="229"/>
      <c r="AH22" s="229"/>
      <c r="AI22" s="229"/>
      <c r="AJ22" s="229"/>
      <c r="AK22" s="229"/>
      <c r="AL22" s="229"/>
      <c r="AM22" s="229"/>
      <c r="AN22" s="229"/>
      <c r="AO22" s="229"/>
      <c r="AP22" s="229"/>
      <c r="AQ22" s="229"/>
      <c r="AR22" s="229"/>
      <c r="AS22" s="229"/>
      <c r="AT22" s="229"/>
      <c r="AU22" s="229"/>
      <c r="AV22" s="229"/>
      <c r="AW22" s="229"/>
      <c r="AX22" s="988"/>
    </row>
    <row r="23" spans="1:50" ht="25.5" customHeight="1" x14ac:dyDescent="0.15">
      <c r="A23" s="982"/>
      <c r="B23" s="983"/>
      <c r="C23" s="983"/>
      <c r="D23" s="983"/>
      <c r="E23" s="983"/>
      <c r="F23" s="984"/>
      <c r="G23" s="967" t="s">
        <v>516</v>
      </c>
      <c r="H23" s="968"/>
      <c r="I23" s="968"/>
      <c r="J23" s="968"/>
      <c r="K23" s="968"/>
      <c r="L23" s="968"/>
      <c r="M23" s="968"/>
      <c r="N23" s="968"/>
      <c r="O23" s="969"/>
      <c r="P23" s="933">
        <v>40</v>
      </c>
      <c r="Q23" s="934"/>
      <c r="R23" s="934"/>
      <c r="S23" s="934"/>
      <c r="T23" s="934"/>
      <c r="U23" s="934"/>
      <c r="V23" s="957"/>
      <c r="W23" s="933" t="s">
        <v>521</v>
      </c>
      <c r="X23" s="934"/>
      <c r="Y23" s="934"/>
      <c r="Z23" s="934"/>
      <c r="AA23" s="934"/>
      <c r="AB23" s="934"/>
      <c r="AC23" s="957"/>
      <c r="AD23" s="989" t="s">
        <v>477</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524</v>
      </c>
      <c r="H24" s="971"/>
      <c r="I24" s="971"/>
      <c r="J24" s="971"/>
      <c r="K24" s="971"/>
      <c r="L24" s="971"/>
      <c r="M24" s="971"/>
      <c r="N24" s="971"/>
      <c r="O24" s="972"/>
      <c r="P24" s="665" t="s">
        <v>524</v>
      </c>
      <c r="Q24" s="666"/>
      <c r="R24" s="666"/>
      <c r="S24" s="666"/>
      <c r="T24" s="666"/>
      <c r="U24" s="666"/>
      <c r="V24" s="667"/>
      <c r="W24" s="665" t="s">
        <v>522</v>
      </c>
      <c r="X24" s="666"/>
      <c r="Y24" s="666"/>
      <c r="Z24" s="666"/>
      <c r="AA24" s="666"/>
      <c r="AB24" s="666"/>
      <c r="AC24" s="667"/>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523</v>
      </c>
      <c r="H25" s="971"/>
      <c r="I25" s="971"/>
      <c r="J25" s="971"/>
      <c r="K25" s="971"/>
      <c r="L25" s="971"/>
      <c r="M25" s="971"/>
      <c r="N25" s="971"/>
      <c r="O25" s="972"/>
      <c r="P25" s="665" t="s">
        <v>524</v>
      </c>
      <c r="Q25" s="666"/>
      <c r="R25" s="666"/>
      <c r="S25" s="666"/>
      <c r="T25" s="666"/>
      <c r="U25" s="666"/>
      <c r="V25" s="667"/>
      <c r="W25" s="665" t="s">
        <v>523</v>
      </c>
      <c r="X25" s="666"/>
      <c r="Y25" s="666"/>
      <c r="Z25" s="666"/>
      <c r="AA25" s="666"/>
      <c r="AB25" s="666"/>
      <c r="AC25" s="667"/>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521</v>
      </c>
      <c r="H26" s="971"/>
      <c r="I26" s="971"/>
      <c r="J26" s="971"/>
      <c r="K26" s="971"/>
      <c r="L26" s="971"/>
      <c r="M26" s="971"/>
      <c r="N26" s="971"/>
      <c r="O26" s="972"/>
      <c r="P26" s="665" t="s">
        <v>524</v>
      </c>
      <c r="Q26" s="666"/>
      <c r="R26" s="666"/>
      <c r="S26" s="666"/>
      <c r="T26" s="666"/>
      <c r="U26" s="666"/>
      <c r="V26" s="667"/>
      <c r="W26" s="665" t="s">
        <v>523</v>
      </c>
      <c r="X26" s="666"/>
      <c r="Y26" s="666"/>
      <c r="Z26" s="666"/>
      <c r="AA26" s="666"/>
      <c r="AB26" s="666"/>
      <c r="AC26" s="667"/>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525</v>
      </c>
      <c r="H27" s="971"/>
      <c r="I27" s="971"/>
      <c r="J27" s="971"/>
      <c r="K27" s="971"/>
      <c r="L27" s="971"/>
      <c r="M27" s="971"/>
      <c r="N27" s="971"/>
      <c r="O27" s="972"/>
      <c r="P27" s="665" t="s">
        <v>526</v>
      </c>
      <c r="Q27" s="666"/>
      <c r="R27" s="666"/>
      <c r="S27" s="666"/>
      <c r="T27" s="666"/>
      <c r="U27" s="666"/>
      <c r="V27" s="667"/>
      <c r="W27" s="665" t="s">
        <v>523</v>
      </c>
      <c r="X27" s="666"/>
      <c r="Y27" s="666"/>
      <c r="Z27" s="666"/>
      <c r="AA27" s="666"/>
      <c r="AB27" s="666"/>
      <c r="AC27" s="667"/>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73" t="s">
        <v>409</v>
      </c>
      <c r="H28" s="974"/>
      <c r="I28" s="974"/>
      <c r="J28" s="974"/>
      <c r="K28" s="974"/>
      <c r="L28" s="974"/>
      <c r="M28" s="974"/>
      <c r="N28" s="974"/>
      <c r="O28" s="975"/>
      <c r="P28" s="893">
        <f>P29-SUM(P23:P27)</f>
        <v>0</v>
      </c>
      <c r="Q28" s="894"/>
      <c r="R28" s="894"/>
      <c r="S28" s="894"/>
      <c r="T28" s="894"/>
      <c r="U28" s="894"/>
      <c r="V28" s="895"/>
      <c r="W28" s="893" t="e">
        <f>W29-SUM(W23:W27)</f>
        <v>#VALUE!</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405</v>
      </c>
      <c r="H29" s="977"/>
      <c r="I29" s="977"/>
      <c r="J29" s="977"/>
      <c r="K29" s="977"/>
      <c r="L29" s="977"/>
      <c r="M29" s="977"/>
      <c r="N29" s="977"/>
      <c r="O29" s="978"/>
      <c r="P29" s="948">
        <f>AK13</f>
        <v>40</v>
      </c>
      <c r="Q29" s="949"/>
      <c r="R29" s="949"/>
      <c r="S29" s="949"/>
      <c r="T29" s="949"/>
      <c r="U29" s="949"/>
      <c r="V29" s="950"/>
      <c r="W29" s="948" t="str">
        <f>AR13</f>
        <v>-</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6" t="s">
        <v>422</v>
      </c>
      <c r="B30" s="877"/>
      <c r="C30" s="877"/>
      <c r="D30" s="877"/>
      <c r="E30" s="877"/>
      <c r="F30" s="878"/>
      <c r="G30" s="784" t="s">
        <v>265</v>
      </c>
      <c r="H30" s="785"/>
      <c r="I30" s="785"/>
      <c r="J30" s="785"/>
      <c r="K30" s="785"/>
      <c r="L30" s="785"/>
      <c r="M30" s="785"/>
      <c r="N30" s="785"/>
      <c r="O30" s="786"/>
      <c r="P30" s="872" t="s">
        <v>59</v>
      </c>
      <c r="Q30" s="785"/>
      <c r="R30" s="785"/>
      <c r="S30" s="785"/>
      <c r="T30" s="785"/>
      <c r="U30" s="785"/>
      <c r="V30" s="785"/>
      <c r="W30" s="785"/>
      <c r="X30" s="786"/>
      <c r="Y30" s="869"/>
      <c r="Z30" s="870"/>
      <c r="AA30" s="871"/>
      <c r="AB30" s="873" t="s">
        <v>12</v>
      </c>
      <c r="AC30" s="874"/>
      <c r="AD30" s="875"/>
      <c r="AE30" s="929" t="s">
        <v>310</v>
      </c>
      <c r="AF30" s="929"/>
      <c r="AG30" s="929"/>
      <c r="AH30" s="929"/>
      <c r="AI30" s="929" t="s">
        <v>311</v>
      </c>
      <c r="AJ30" s="929"/>
      <c r="AK30" s="929"/>
      <c r="AL30" s="929"/>
      <c r="AM30" s="929" t="s">
        <v>317</v>
      </c>
      <c r="AN30" s="929"/>
      <c r="AO30" s="929"/>
      <c r="AP30" s="873"/>
      <c r="AQ30" s="778" t="s">
        <v>308</v>
      </c>
      <c r="AR30" s="779"/>
      <c r="AS30" s="779"/>
      <c r="AT30" s="780"/>
      <c r="AU30" s="785" t="s">
        <v>253</v>
      </c>
      <c r="AV30" s="785"/>
      <c r="AW30" s="785"/>
      <c r="AX30" s="930"/>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v>30</v>
      </c>
      <c r="AR31" s="173"/>
      <c r="AS31" s="117" t="s">
        <v>309</v>
      </c>
      <c r="AT31" s="118"/>
      <c r="AU31" s="172" t="s">
        <v>479</v>
      </c>
      <c r="AV31" s="172"/>
      <c r="AW31" s="416" t="s">
        <v>297</v>
      </c>
      <c r="AX31" s="417"/>
    </row>
    <row r="32" spans="1:50" ht="34.5" customHeight="1" x14ac:dyDescent="0.15">
      <c r="A32" s="421"/>
      <c r="B32" s="419"/>
      <c r="C32" s="419"/>
      <c r="D32" s="419"/>
      <c r="E32" s="419"/>
      <c r="F32" s="420"/>
      <c r="G32" s="562" t="s">
        <v>541</v>
      </c>
      <c r="H32" s="563"/>
      <c r="I32" s="563"/>
      <c r="J32" s="563"/>
      <c r="K32" s="563"/>
      <c r="L32" s="563"/>
      <c r="M32" s="563"/>
      <c r="N32" s="563"/>
      <c r="O32" s="564"/>
      <c r="P32" s="86" t="s">
        <v>535</v>
      </c>
      <c r="Q32" s="86"/>
      <c r="R32" s="86"/>
      <c r="S32" s="86"/>
      <c r="T32" s="86"/>
      <c r="U32" s="86"/>
      <c r="V32" s="86"/>
      <c r="W32" s="86"/>
      <c r="X32" s="87"/>
      <c r="Y32" s="484" t="s">
        <v>13</v>
      </c>
      <c r="Z32" s="531"/>
      <c r="AA32" s="532"/>
      <c r="AB32" s="469" t="s">
        <v>494</v>
      </c>
      <c r="AC32" s="469"/>
      <c r="AD32" s="469"/>
      <c r="AE32" s="225">
        <v>2</v>
      </c>
      <c r="AF32" s="226"/>
      <c r="AG32" s="226"/>
      <c r="AH32" s="226"/>
      <c r="AI32" s="225">
        <v>1</v>
      </c>
      <c r="AJ32" s="226"/>
      <c r="AK32" s="226"/>
      <c r="AL32" s="226"/>
      <c r="AM32" s="225">
        <v>1</v>
      </c>
      <c r="AN32" s="226"/>
      <c r="AO32" s="226"/>
      <c r="AP32" s="226"/>
      <c r="AQ32" s="345" t="s">
        <v>481</v>
      </c>
      <c r="AR32" s="180"/>
      <c r="AS32" s="180"/>
      <c r="AT32" s="346"/>
      <c r="AU32" s="226" t="s">
        <v>536</v>
      </c>
      <c r="AV32" s="226"/>
      <c r="AW32" s="226"/>
      <c r="AX32" s="228"/>
    </row>
    <row r="33" spans="1:50" ht="34.5" customHeight="1" x14ac:dyDescent="0.15">
      <c r="A33" s="422"/>
      <c r="B33" s="423"/>
      <c r="C33" s="423"/>
      <c r="D33" s="423"/>
      <c r="E33" s="423"/>
      <c r="F33" s="424"/>
      <c r="G33" s="565"/>
      <c r="H33" s="566"/>
      <c r="I33" s="566"/>
      <c r="J33" s="566"/>
      <c r="K33" s="566"/>
      <c r="L33" s="566"/>
      <c r="M33" s="566"/>
      <c r="N33" s="566"/>
      <c r="O33" s="567"/>
      <c r="P33" s="89"/>
      <c r="Q33" s="89"/>
      <c r="R33" s="89"/>
      <c r="S33" s="89"/>
      <c r="T33" s="89"/>
      <c r="U33" s="89"/>
      <c r="V33" s="89"/>
      <c r="W33" s="89"/>
      <c r="X33" s="90"/>
      <c r="Y33" s="406" t="s">
        <v>54</v>
      </c>
      <c r="Z33" s="407"/>
      <c r="AA33" s="408"/>
      <c r="AB33" s="523" t="s">
        <v>494</v>
      </c>
      <c r="AC33" s="523"/>
      <c r="AD33" s="523"/>
      <c r="AE33" s="225" t="s">
        <v>474</v>
      </c>
      <c r="AF33" s="226"/>
      <c r="AG33" s="226"/>
      <c r="AH33" s="226"/>
      <c r="AI33" s="225" t="s">
        <v>474</v>
      </c>
      <c r="AJ33" s="226"/>
      <c r="AK33" s="226"/>
      <c r="AL33" s="226"/>
      <c r="AM33" s="225" t="s">
        <v>474</v>
      </c>
      <c r="AN33" s="226"/>
      <c r="AO33" s="226"/>
      <c r="AP33" s="226"/>
      <c r="AQ33" s="345">
        <v>1</v>
      </c>
      <c r="AR33" s="180"/>
      <c r="AS33" s="180"/>
      <c r="AT33" s="346"/>
      <c r="AU33" s="226" t="s">
        <v>481</v>
      </c>
      <c r="AV33" s="226"/>
      <c r="AW33" s="226"/>
      <c r="AX33" s="228"/>
    </row>
    <row r="34" spans="1:50" ht="34.5" customHeight="1" x14ac:dyDescent="0.15">
      <c r="A34" s="421"/>
      <c r="B34" s="419"/>
      <c r="C34" s="419"/>
      <c r="D34" s="419"/>
      <c r="E34" s="419"/>
      <c r="F34" s="420"/>
      <c r="G34" s="568"/>
      <c r="H34" s="569"/>
      <c r="I34" s="569"/>
      <c r="J34" s="569"/>
      <c r="K34" s="569"/>
      <c r="L34" s="569"/>
      <c r="M34" s="569"/>
      <c r="N34" s="569"/>
      <c r="O34" s="570"/>
      <c r="P34" s="92"/>
      <c r="Q34" s="92"/>
      <c r="R34" s="92"/>
      <c r="S34" s="92"/>
      <c r="T34" s="92"/>
      <c r="U34" s="92"/>
      <c r="V34" s="92"/>
      <c r="W34" s="92"/>
      <c r="X34" s="93"/>
      <c r="Y34" s="406" t="s">
        <v>14</v>
      </c>
      <c r="Z34" s="407"/>
      <c r="AA34" s="408"/>
      <c r="AB34" s="557" t="s">
        <v>298</v>
      </c>
      <c r="AC34" s="557"/>
      <c r="AD34" s="557"/>
      <c r="AE34" s="225" t="s">
        <v>474</v>
      </c>
      <c r="AF34" s="226"/>
      <c r="AG34" s="226"/>
      <c r="AH34" s="226"/>
      <c r="AI34" s="225" t="s">
        <v>474</v>
      </c>
      <c r="AJ34" s="226"/>
      <c r="AK34" s="226"/>
      <c r="AL34" s="226"/>
      <c r="AM34" s="225" t="s">
        <v>474</v>
      </c>
      <c r="AN34" s="226"/>
      <c r="AO34" s="226"/>
      <c r="AP34" s="226"/>
      <c r="AQ34" s="345" t="s">
        <v>482</v>
      </c>
      <c r="AR34" s="180"/>
      <c r="AS34" s="180"/>
      <c r="AT34" s="346"/>
      <c r="AU34" s="226" t="s">
        <v>482</v>
      </c>
      <c r="AV34" s="226"/>
      <c r="AW34" s="226"/>
      <c r="AX34" s="228"/>
    </row>
    <row r="35" spans="1:50" ht="23.25" customHeight="1" x14ac:dyDescent="0.15">
      <c r="A35" s="211" t="s">
        <v>457</v>
      </c>
      <c r="B35" s="212"/>
      <c r="C35" s="212"/>
      <c r="D35" s="212"/>
      <c r="E35" s="212"/>
      <c r="F35" s="213"/>
      <c r="G35" s="217" t="s">
        <v>539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1" t="s">
        <v>422</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5" t="s">
        <v>253</v>
      </c>
      <c r="AV37" s="435"/>
      <c r="AW37" s="435"/>
      <c r="AX37" s="924"/>
    </row>
    <row r="38" spans="1:50" ht="18.75" hidden="1"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73"/>
      <c r="AS38" s="117" t="s">
        <v>309</v>
      </c>
      <c r="AT38" s="118"/>
      <c r="AU38" s="172"/>
      <c r="AV38" s="172"/>
      <c r="AW38" s="416" t="s">
        <v>297</v>
      </c>
      <c r="AX38" s="417"/>
    </row>
    <row r="39" spans="1:50" ht="23.25" hidden="1" customHeight="1" x14ac:dyDescent="0.15">
      <c r="A39" s="421"/>
      <c r="B39" s="419"/>
      <c r="C39" s="419"/>
      <c r="D39" s="419"/>
      <c r="E39" s="419"/>
      <c r="F39" s="420"/>
      <c r="G39" s="562"/>
      <c r="H39" s="563"/>
      <c r="I39" s="563"/>
      <c r="J39" s="563"/>
      <c r="K39" s="563"/>
      <c r="L39" s="563"/>
      <c r="M39" s="563"/>
      <c r="N39" s="563"/>
      <c r="O39" s="564"/>
      <c r="P39" s="86"/>
      <c r="Q39" s="86"/>
      <c r="R39" s="86"/>
      <c r="S39" s="86"/>
      <c r="T39" s="86"/>
      <c r="U39" s="86"/>
      <c r="V39" s="86"/>
      <c r="W39" s="86"/>
      <c r="X39" s="87"/>
      <c r="Y39" s="484" t="s">
        <v>13</v>
      </c>
      <c r="Z39" s="531"/>
      <c r="AA39" s="532"/>
      <c r="AB39" s="469"/>
      <c r="AC39" s="469"/>
      <c r="AD39" s="469"/>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2"/>
      <c r="B40" s="423"/>
      <c r="C40" s="423"/>
      <c r="D40" s="423"/>
      <c r="E40" s="423"/>
      <c r="F40" s="424"/>
      <c r="G40" s="565"/>
      <c r="H40" s="566"/>
      <c r="I40" s="566"/>
      <c r="J40" s="566"/>
      <c r="K40" s="566"/>
      <c r="L40" s="566"/>
      <c r="M40" s="566"/>
      <c r="N40" s="566"/>
      <c r="O40" s="567"/>
      <c r="P40" s="89"/>
      <c r="Q40" s="89"/>
      <c r="R40" s="89"/>
      <c r="S40" s="89"/>
      <c r="T40" s="89"/>
      <c r="U40" s="89"/>
      <c r="V40" s="89"/>
      <c r="W40" s="89"/>
      <c r="X40" s="90"/>
      <c r="Y40" s="406" t="s">
        <v>54</v>
      </c>
      <c r="Z40" s="407"/>
      <c r="AA40" s="408"/>
      <c r="AB40" s="523"/>
      <c r="AC40" s="523"/>
      <c r="AD40" s="523"/>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5"/>
      <c r="B41" s="426"/>
      <c r="C41" s="426"/>
      <c r="D41" s="426"/>
      <c r="E41" s="426"/>
      <c r="F41" s="427"/>
      <c r="G41" s="568"/>
      <c r="H41" s="569"/>
      <c r="I41" s="569"/>
      <c r="J41" s="569"/>
      <c r="K41" s="569"/>
      <c r="L41" s="569"/>
      <c r="M41" s="569"/>
      <c r="N41" s="569"/>
      <c r="O41" s="570"/>
      <c r="P41" s="92"/>
      <c r="Q41" s="92"/>
      <c r="R41" s="92"/>
      <c r="S41" s="92"/>
      <c r="T41" s="92"/>
      <c r="U41" s="92"/>
      <c r="V41" s="92"/>
      <c r="W41" s="92"/>
      <c r="X41" s="93"/>
      <c r="Y41" s="406" t="s">
        <v>14</v>
      </c>
      <c r="Z41" s="407"/>
      <c r="AA41" s="408"/>
      <c r="AB41" s="557" t="s">
        <v>298</v>
      </c>
      <c r="AC41" s="557"/>
      <c r="AD41" s="557"/>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1" t="s">
        <v>422</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5" t="s">
        <v>253</v>
      </c>
      <c r="AV44" s="435"/>
      <c r="AW44" s="435"/>
      <c r="AX44" s="924"/>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73"/>
      <c r="AS45" s="117" t="s">
        <v>309</v>
      </c>
      <c r="AT45" s="118"/>
      <c r="AU45" s="172"/>
      <c r="AV45" s="172"/>
      <c r="AW45" s="416" t="s">
        <v>297</v>
      </c>
      <c r="AX45" s="417"/>
    </row>
    <row r="46" spans="1:50" ht="23.25" hidden="1" customHeight="1" x14ac:dyDescent="0.15">
      <c r="A46" s="421"/>
      <c r="B46" s="419"/>
      <c r="C46" s="419"/>
      <c r="D46" s="419"/>
      <c r="E46" s="419"/>
      <c r="F46" s="420"/>
      <c r="G46" s="562"/>
      <c r="H46" s="563"/>
      <c r="I46" s="563"/>
      <c r="J46" s="563"/>
      <c r="K46" s="563"/>
      <c r="L46" s="563"/>
      <c r="M46" s="563"/>
      <c r="N46" s="563"/>
      <c r="O46" s="564"/>
      <c r="P46" s="86"/>
      <c r="Q46" s="86"/>
      <c r="R46" s="86"/>
      <c r="S46" s="86"/>
      <c r="T46" s="86"/>
      <c r="U46" s="86"/>
      <c r="V46" s="86"/>
      <c r="W46" s="86"/>
      <c r="X46" s="87"/>
      <c r="Y46" s="484" t="s">
        <v>13</v>
      </c>
      <c r="Z46" s="531"/>
      <c r="AA46" s="532"/>
      <c r="AB46" s="469"/>
      <c r="AC46" s="469"/>
      <c r="AD46" s="469"/>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2"/>
      <c r="B47" s="423"/>
      <c r="C47" s="423"/>
      <c r="D47" s="423"/>
      <c r="E47" s="423"/>
      <c r="F47" s="424"/>
      <c r="G47" s="565"/>
      <c r="H47" s="566"/>
      <c r="I47" s="566"/>
      <c r="J47" s="566"/>
      <c r="K47" s="566"/>
      <c r="L47" s="566"/>
      <c r="M47" s="566"/>
      <c r="N47" s="566"/>
      <c r="O47" s="567"/>
      <c r="P47" s="89"/>
      <c r="Q47" s="89"/>
      <c r="R47" s="89"/>
      <c r="S47" s="89"/>
      <c r="T47" s="89"/>
      <c r="U47" s="89"/>
      <c r="V47" s="89"/>
      <c r="W47" s="89"/>
      <c r="X47" s="90"/>
      <c r="Y47" s="406" t="s">
        <v>54</v>
      </c>
      <c r="Z47" s="407"/>
      <c r="AA47" s="408"/>
      <c r="AB47" s="523"/>
      <c r="AC47" s="523"/>
      <c r="AD47" s="523"/>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5"/>
      <c r="B48" s="426"/>
      <c r="C48" s="426"/>
      <c r="D48" s="426"/>
      <c r="E48" s="426"/>
      <c r="F48" s="427"/>
      <c r="G48" s="568"/>
      <c r="H48" s="569"/>
      <c r="I48" s="569"/>
      <c r="J48" s="569"/>
      <c r="K48" s="569"/>
      <c r="L48" s="569"/>
      <c r="M48" s="569"/>
      <c r="N48" s="569"/>
      <c r="O48" s="570"/>
      <c r="P48" s="92"/>
      <c r="Q48" s="92"/>
      <c r="R48" s="92"/>
      <c r="S48" s="92"/>
      <c r="T48" s="92"/>
      <c r="U48" s="92"/>
      <c r="V48" s="92"/>
      <c r="W48" s="92"/>
      <c r="X48" s="93"/>
      <c r="Y48" s="406" t="s">
        <v>14</v>
      </c>
      <c r="Z48" s="407"/>
      <c r="AA48" s="408"/>
      <c r="AB48" s="557" t="s">
        <v>298</v>
      </c>
      <c r="AC48" s="557"/>
      <c r="AD48" s="557"/>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3"/>
      <c r="AS52" s="117" t="s">
        <v>309</v>
      </c>
      <c r="AT52" s="118"/>
      <c r="AU52" s="172"/>
      <c r="AV52" s="172"/>
      <c r="AW52" s="416" t="s">
        <v>297</v>
      </c>
      <c r="AX52" s="417"/>
    </row>
    <row r="53" spans="1:50" ht="23.25" hidden="1" customHeight="1" x14ac:dyDescent="0.15">
      <c r="A53" s="421"/>
      <c r="B53" s="419"/>
      <c r="C53" s="419"/>
      <c r="D53" s="419"/>
      <c r="E53" s="419"/>
      <c r="F53" s="420"/>
      <c r="G53" s="562"/>
      <c r="H53" s="563"/>
      <c r="I53" s="563"/>
      <c r="J53" s="563"/>
      <c r="K53" s="563"/>
      <c r="L53" s="563"/>
      <c r="M53" s="563"/>
      <c r="N53" s="563"/>
      <c r="O53" s="564"/>
      <c r="P53" s="86"/>
      <c r="Q53" s="86"/>
      <c r="R53" s="86"/>
      <c r="S53" s="86"/>
      <c r="T53" s="86"/>
      <c r="U53" s="86"/>
      <c r="V53" s="86"/>
      <c r="W53" s="86"/>
      <c r="X53" s="87"/>
      <c r="Y53" s="484" t="s">
        <v>13</v>
      </c>
      <c r="Z53" s="531"/>
      <c r="AA53" s="532"/>
      <c r="AB53" s="469"/>
      <c r="AC53" s="469"/>
      <c r="AD53" s="469"/>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2"/>
      <c r="B54" s="423"/>
      <c r="C54" s="423"/>
      <c r="D54" s="423"/>
      <c r="E54" s="423"/>
      <c r="F54" s="424"/>
      <c r="G54" s="565"/>
      <c r="H54" s="566"/>
      <c r="I54" s="566"/>
      <c r="J54" s="566"/>
      <c r="K54" s="566"/>
      <c r="L54" s="566"/>
      <c r="M54" s="566"/>
      <c r="N54" s="566"/>
      <c r="O54" s="567"/>
      <c r="P54" s="89"/>
      <c r="Q54" s="89"/>
      <c r="R54" s="89"/>
      <c r="S54" s="89"/>
      <c r="T54" s="89"/>
      <c r="U54" s="89"/>
      <c r="V54" s="89"/>
      <c r="W54" s="89"/>
      <c r="X54" s="90"/>
      <c r="Y54" s="406" t="s">
        <v>54</v>
      </c>
      <c r="Z54" s="407"/>
      <c r="AA54" s="408"/>
      <c r="AB54" s="523"/>
      <c r="AC54" s="523"/>
      <c r="AD54" s="523"/>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5"/>
      <c r="B55" s="426"/>
      <c r="C55" s="426"/>
      <c r="D55" s="426"/>
      <c r="E55" s="426"/>
      <c r="F55" s="427"/>
      <c r="G55" s="568"/>
      <c r="H55" s="569"/>
      <c r="I55" s="569"/>
      <c r="J55" s="569"/>
      <c r="K55" s="569"/>
      <c r="L55" s="569"/>
      <c r="M55" s="569"/>
      <c r="N55" s="569"/>
      <c r="O55" s="570"/>
      <c r="P55" s="92"/>
      <c r="Q55" s="92"/>
      <c r="R55" s="92"/>
      <c r="S55" s="92"/>
      <c r="T55" s="92"/>
      <c r="U55" s="92"/>
      <c r="V55" s="92"/>
      <c r="W55" s="92"/>
      <c r="X55" s="93"/>
      <c r="Y55" s="406" t="s">
        <v>14</v>
      </c>
      <c r="Z55" s="407"/>
      <c r="AA55" s="408"/>
      <c r="AB55" s="534" t="s">
        <v>15</v>
      </c>
      <c r="AC55" s="534"/>
      <c r="AD55" s="534"/>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8.75" hidden="1"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3"/>
      <c r="AS59" s="117" t="s">
        <v>309</v>
      </c>
      <c r="AT59" s="118"/>
      <c r="AU59" s="172"/>
      <c r="AV59" s="172"/>
      <c r="AW59" s="416" t="s">
        <v>297</v>
      </c>
      <c r="AX59" s="417"/>
    </row>
    <row r="60" spans="1:50" ht="23.25" hidden="1" customHeight="1" x14ac:dyDescent="0.15">
      <c r="A60" s="421"/>
      <c r="B60" s="419"/>
      <c r="C60" s="419"/>
      <c r="D60" s="419"/>
      <c r="E60" s="419"/>
      <c r="F60" s="420"/>
      <c r="G60" s="562"/>
      <c r="H60" s="563"/>
      <c r="I60" s="563"/>
      <c r="J60" s="563"/>
      <c r="K60" s="563"/>
      <c r="L60" s="563"/>
      <c r="M60" s="563"/>
      <c r="N60" s="563"/>
      <c r="O60" s="564"/>
      <c r="P60" s="86"/>
      <c r="Q60" s="86"/>
      <c r="R60" s="86"/>
      <c r="S60" s="86"/>
      <c r="T60" s="86"/>
      <c r="U60" s="86"/>
      <c r="V60" s="86"/>
      <c r="W60" s="86"/>
      <c r="X60" s="87"/>
      <c r="Y60" s="484" t="s">
        <v>13</v>
      </c>
      <c r="Z60" s="531"/>
      <c r="AA60" s="532"/>
      <c r="AB60" s="469"/>
      <c r="AC60" s="469"/>
      <c r="AD60" s="469"/>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2"/>
      <c r="B61" s="423"/>
      <c r="C61" s="423"/>
      <c r="D61" s="423"/>
      <c r="E61" s="423"/>
      <c r="F61" s="424"/>
      <c r="G61" s="565"/>
      <c r="H61" s="566"/>
      <c r="I61" s="566"/>
      <c r="J61" s="566"/>
      <c r="K61" s="566"/>
      <c r="L61" s="566"/>
      <c r="M61" s="566"/>
      <c r="N61" s="566"/>
      <c r="O61" s="567"/>
      <c r="P61" s="89"/>
      <c r="Q61" s="89"/>
      <c r="R61" s="89"/>
      <c r="S61" s="89"/>
      <c r="T61" s="89"/>
      <c r="U61" s="89"/>
      <c r="V61" s="89"/>
      <c r="W61" s="89"/>
      <c r="X61" s="90"/>
      <c r="Y61" s="406" t="s">
        <v>54</v>
      </c>
      <c r="Z61" s="407"/>
      <c r="AA61" s="408"/>
      <c r="AB61" s="523"/>
      <c r="AC61" s="523"/>
      <c r="AD61" s="523"/>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2"/>
      <c r="B62" s="423"/>
      <c r="C62" s="423"/>
      <c r="D62" s="423"/>
      <c r="E62" s="423"/>
      <c r="F62" s="424"/>
      <c r="G62" s="568"/>
      <c r="H62" s="569"/>
      <c r="I62" s="569"/>
      <c r="J62" s="569"/>
      <c r="K62" s="569"/>
      <c r="L62" s="569"/>
      <c r="M62" s="569"/>
      <c r="N62" s="569"/>
      <c r="O62" s="570"/>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533</v>
      </c>
      <c r="AR66" s="172"/>
      <c r="AS66" s="253" t="s">
        <v>309</v>
      </c>
      <c r="AT66" s="254"/>
      <c r="AU66" s="172" t="s">
        <v>533</v>
      </c>
      <c r="AV66" s="172"/>
      <c r="AW66" s="253" t="s">
        <v>421</v>
      </c>
      <c r="AX66" s="269"/>
    </row>
    <row r="67" spans="1:50" ht="23.25" hidden="1" customHeight="1" x14ac:dyDescent="0.15">
      <c r="A67" s="205"/>
      <c r="B67" s="206"/>
      <c r="C67" s="206"/>
      <c r="D67" s="206"/>
      <c r="E67" s="206"/>
      <c r="F67" s="207"/>
      <c r="G67" s="270" t="s">
        <v>318</v>
      </c>
      <c r="H67" s="272" t="s">
        <v>531</v>
      </c>
      <c r="I67" s="273"/>
      <c r="J67" s="273"/>
      <c r="K67" s="273"/>
      <c r="L67" s="273"/>
      <c r="M67" s="273"/>
      <c r="N67" s="273"/>
      <c r="O67" s="274"/>
      <c r="P67" s="272" t="s">
        <v>531</v>
      </c>
      <c r="Q67" s="273"/>
      <c r="R67" s="273"/>
      <c r="S67" s="273"/>
      <c r="T67" s="273"/>
      <c r="U67" s="273"/>
      <c r="V67" s="274"/>
      <c r="W67" s="278"/>
      <c r="X67" s="279"/>
      <c r="Y67" s="242" t="s">
        <v>13</v>
      </c>
      <c r="Z67" s="242"/>
      <c r="AA67" s="243"/>
      <c r="AB67" s="244" t="s">
        <v>447</v>
      </c>
      <c r="AC67" s="244"/>
      <c r="AD67" s="244"/>
      <c r="AE67" s="225" t="s">
        <v>531</v>
      </c>
      <c r="AF67" s="226"/>
      <c r="AG67" s="226"/>
      <c r="AH67" s="226"/>
      <c r="AI67" s="225" t="s">
        <v>474</v>
      </c>
      <c r="AJ67" s="226"/>
      <c r="AK67" s="226"/>
      <c r="AL67" s="226"/>
      <c r="AM67" s="225" t="s">
        <v>474</v>
      </c>
      <c r="AN67" s="226"/>
      <c r="AO67" s="226"/>
      <c r="AP67" s="226"/>
      <c r="AQ67" s="225" t="s">
        <v>474</v>
      </c>
      <c r="AR67" s="226"/>
      <c r="AS67" s="226"/>
      <c r="AT67" s="227"/>
      <c r="AU67" s="226" t="s">
        <v>474</v>
      </c>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t="s">
        <v>531</v>
      </c>
      <c r="AF68" s="226"/>
      <c r="AG68" s="226"/>
      <c r="AH68" s="226"/>
      <c r="AI68" s="225" t="s">
        <v>474</v>
      </c>
      <c r="AJ68" s="226"/>
      <c r="AK68" s="226"/>
      <c r="AL68" s="226"/>
      <c r="AM68" s="225" t="s">
        <v>474</v>
      </c>
      <c r="AN68" s="226"/>
      <c r="AO68" s="226"/>
      <c r="AP68" s="226"/>
      <c r="AQ68" s="225" t="s">
        <v>474</v>
      </c>
      <c r="AR68" s="226"/>
      <c r="AS68" s="226"/>
      <c r="AT68" s="227"/>
      <c r="AU68" s="226" t="s">
        <v>474</v>
      </c>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t="s">
        <v>474</v>
      </c>
      <c r="AF69" s="224"/>
      <c r="AG69" s="224"/>
      <c r="AH69" s="224"/>
      <c r="AI69" s="223" t="s">
        <v>474</v>
      </c>
      <c r="AJ69" s="224"/>
      <c r="AK69" s="224"/>
      <c r="AL69" s="224"/>
      <c r="AM69" s="223" t="s">
        <v>474</v>
      </c>
      <c r="AN69" s="224"/>
      <c r="AO69" s="224"/>
      <c r="AP69" s="224"/>
      <c r="AQ69" s="225" t="s">
        <v>474</v>
      </c>
      <c r="AR69" s="226"/>
      <c r="AS69" s="226"/>
      <c r="AT69" s="227"/>
      <c r="AU69" s="226" t="s">
        <v>474</v>
      </c>
      <c r="AV69" s="226"/>
      <c r="AW69" s="226"/>
      <c r="AX69" s="228"/>
    </row>
    <row r="70" spans="1:50" ht="23.25" hidden="1" customHeight="1" x14ac:dyDescent="0.15">
      <c r="A70" s="205" t="s">
        <v>429</v>
      </c>
      <c r="B70" s="206"/>
      <c r="C70" s="206"/>
      <c r="D70" s="206"/>
      <c r="E70" s="206"/>
      <c r="F70" s="207"/>
      <c r="G70" s="232" t="s">
        <v>319</v>
      </c>
      <c r="H70" s="233" t="s">
        <v>531</v>
      </c>
      <c r="I70" s="233"/>
      <c r="J70" s="233"/>
      <c r="K70" s="233"/>
      <c r="L70" s="233"/>
      <c r="M70" s="233"/>
      <c r="N70" s="233"/>
      <c r="O70" s="233"/>
      <c r="P70" s="233" t="s">
        <v>532</v>
      </c>
      <c r="Q70" s="233"/>
      <c r="R70" s="233"/>
      <c r="S70" s="233"/>
      <c r="T70" s="233"/>
      <c r="U70" s="233"/>
      <c r="V70" s="233"/>
      <c r="W70" s="236" t="s">
        <v>446</v>
      </c>
      <c r="X70" s="237"/>
      <c r="Y70" s="242" t="s">
        <v>13</v>
      </c>
      <c r="Z70" s="242"/>
      <c r="AA70" s="243"/>
      <c r="AB70" s="244" t="s">
        <v>447</v>
      </c>
      <c r="AC70" s="244"/>
      <c r="AD70" s="244"/>
      <c r="AE70" s="225" t="s">
        <v>474</v>
      </c>
      <c r="AF70" s="226"/>
      <c r="AG70" s="226"/>
      <c r="AH70" s="226"/>
      <c r="AI70" s="225" t="s">
        <v>474</v>
      </c>
      <c r="AJ70" s="226"/>
      <c r="AK70" s="226"/>
      <c r="AL70" s="226"/>
      <c r="AM70" s="225" t="s">
        <v>474</v>
      </c>
      <c r="AN70" s="226"/>
      <c r="AO70" s="226"/>
      <c r="AP70" s="226"/>
      <c r="AQ70" s="225" t="s">
        <v>474</v>
      </c>
      <c r="AR70" s="226"/>
      <c r="AS70" s="226"/>
      <c r="AT70" s="227"/>
      <c r="AU70" s="226" t="s">
        <v>474</v>
      </c>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t="s">
        <v>474</v>
      </c>
      <c r="AF71" s="226"/>
      <c r="AG71" s="226"/>
      <c r="AH71" s="226"/>
      <c r="AI71" s="225" t="s">
        <v>474</v>
      </c>
      <c r="AJ71" s="226"/>
      <c r="AK71" s="226"/>
      <c r="AL71" s="226"/>
      <c r="AM71" s="225" t="s">
        <v>474</v>
      </c>
      <c r="AN71" s="226"/>
      <c r="AO71" s="226"/>
      <c r="AP71" s="226"/>
      <c r="AQ71" s="225" t="s">
        <v>474</v>
      </c>
      <c r="AR71" s="226"/>
      <c r="AS71" s="226"/>
      <c r="AT71" s="227"/>
      <c r="AU71" s="226" t="s">
        <v>474</v>
      </c>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t="s">
        <v>474</v>
      </c>
      <c r="AF72" s="224"/>
      <c r="AG72" s="224"/>
      <c r="AH72" s="224"/>
      <c r="AI72" s="223" t="s">
        <v>474</v>
      </c>
      <c r="AJ72" s="224"/>
      <c r="AK72" s="224"/>
      <c r="AL72" s="224"/>
      <c r="AM72" s="223" t="s">
        <v>474</v>
      </c>
      <c r="AN72" s="224"/>
      <c r="AO72" s="224"/>
      <c r="AP72" s="224"/>
      <c r="AQ72" s="225" t="s">
        <v>474</v>
      </c>
      <c r="AR72" s="226"/>
      <c r="AS72" s="226"/>
      <c r="AT72" s="227"/>
      <c r="AU72" s="226" t="s">
        <v>474</v>
      </c>
      <c r="AV72" s="226"/>
      <c r="AW72" s="226"/>
      <c r="AX72" s="228"/>
    </row>
    <row r="73" spans="1:50" ht="18.75" hidden="1" customHeight="1" x14ac:dyDescent="0.15">
      <c r="A73" s="509" t="s">
        <v>423</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15">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1"/>
      <c r="AR74" s="173"/>
      <c r="AS74" s="117" t="s">
        <v>309</v>
      </c>
      <c r="AT74" s="118"/>
      <c r="AU74" s="591"/>
      <c r="AV74" s="173"/>
      <c r="AW74" s="117" t="s">
        <v>297</v>
      </c>
      <c r="AX74" s="156"/>
    </row>
    <row r="75" spans="1:50" ht="23.25" hidden="1" customHeight="1" x14ac:dyDescent="0.15">
      <c r="A75" s="512"/>
      <c r="B75" s="513"/>
      <c r="C75" s="513"/>
      <c r="D75" s="513"/>
      <c r="E75" s="513"/>
      <c r="F75" s="514"/>
      <c r="G75" s="61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2"/>
      <c r="B76" s="513"/>
      <c r="C76" s="513"/>
      <c r="D76" s="513"/>
      <c r="E76" s="513"/>
      <c r="F76" s="514"/>
      <c r="G76" s="61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2"/>
      <c r="B77" s="513"/>
      <c r="C77" s="513"/>
      <c r="D77" s="513"/>
      <c r="E77" s="513"/>
      <c r="F77" s="514"/>
      <c r="G77" s="618"/>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5"/>
      <c r="AF77" s="906"/>
      <c r="AG77" s="906"/>
      <c r="AH77" s="906"/>
      <c r="AI77" s="905"/>
      <c r="AJ77" s="906"/>
      <c r="AK77" s="906"/>
      <c r="AL77" s="906"/>
      <c r="AM77" s="905"/>
      <c r="AN77" s="906"/>
      <c r="AO77" s="906"/>
      <c r="AP77" s="906"/>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8"/>
      <c r="I78" s="589"/>
      <c r="J78" s="589"/>
      <c r="K78" s="589"/>
      <c r="L78" s="589"/>
      <c r="M78" s="589"/>
      <c r="N78" s="589"/>
      <c r="O78" s="590"/>
      <c r="P78" s="139"/>
      <c r="Q78" s="139"/>
      <c r="R78" s="139"/>
      <c r="S78" s="139"/>
      <c r="T78" s="139"/>
      <c r="U78" s="139"/>
      <c r="V78" s="139"/>
      <c r="W78" s="139"/>
      <c r="X78" s="139"/>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0" t="s">
        <v>417</v>
      </c>
      <c r="AP79" s="291"/>
      <c r="AQ79" s="291"/>
      <c r="AR79" s="76" t="s">
        <v>415</v>
      </c>
      <c r="AS79" s="290"/>
      <c r="AT79" s="291"/>
      <c r="AU79" s="291"/>
      <c r="AV79" s="291"/>
      <c r="AW79" s="291"/>
      <c r="AX79" s="962"/>
    </row>
    <row r="80" spans="1:50" ht="18.75" hidden="1" customHeight="1" x14ac:dyDescent="0.15">
      <c r="A80" s="879"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80"/>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0"/>
      <c r="B82" s="527"/>
      <c r="C82" s="449"/>
      <c r="D82" s="449"/>
      <c r="E82" s="449"/>
      <c r="F82" s="450"/>
      <c r="G82" s="686"/>
      <c r="H82" s="686"/>
      <c r="I82" s="686"/>
      <c r="J82" s="686"/>
      <c r="K82" s="686"/>
      <c r="L82" s="686"/>
      <c r="M82" s="686"/>
      <c r="N82" s="686"/>
      <c r="O82" s="686"/>
      <c r="P82" s="686"/>
      <c r="Q82" s="686"/>
      <c r="R82" s="686"/>
      <c r="S82" s="686"/>
      <c r="T82" s="686"/>
      <c r="U82" s="686"/>
      <c r="V82" s="686"/>
      <c r="W82" s="686"/>
      <c r="X82" s="686"/>
      <c r="Y82" s="686"/>
      <c r="Z82" s="686"/>
      <c r="AA82" s="687"/>
      <c r="AB82" s="899"/>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0"/>
    </row>
    <row r="83" spans="1:60" ht="22.5" hidden="1" customHeight="1" x14ac:dyDescent="0.15">
      <c r="A83" s="880"/>
      <c r="B83" s="527"/>
      <c r="C83" s="449"/>
      <c r="D83" s="449"/>
      <c r="E83" s="449"/>
      <c r="F83" s="450"/>
      <c r="G83" s="688"/>
      <c r="H83" s="688"/>
      <c r="I83" s="688"/>
      <c r="J83" s="688"/>
      <c r="K83" s="688"/>
      <c r="L83" s="688"/>
      <c r="M83" s="688"/>
      <c r="N83" s="688"/>
      <c r="O83" s="688"/>
      <c r="P83" s="688"/>
      <c r="Q83" s="688"/>
      <c r="R83" s="688"/>
      <c r="S83" s="688"/>
      <c r="T83" s="688"/>
      <c r="U83" s="688"/>
      <c r="V83" s="688"/>
      <c r="W83" s="688"/>
      <c r="X83" s="688"/>
      <c r="Y83" s="688"/>
      <c r="Z83" s="688"/>
      <c r="AA83" s="689"/>
      <c r="AB83" s="901"/>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2"/>
    </row>
    <row r="84" spans="1:60" ht="19.5" hidden="1" customHeight="1" x14ac:dyDescent="0.15">
      <c r="A84" s="880"/>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903"/>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4"/>
    </row>
    <row r="85" spans="1:60" ht="18.75" hidden="1" customHeight="1" x14ac:dyDescent="0.15">
      <c r="A85" s="880"/>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75" hidden="1" customHeight="1" x14ac:dyDescent="0.15">
      <c r="A86" s="880"/>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15">
      <c r="A87" s="880"/>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80"/>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80"/>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80"/>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75" hidden="1" customHeight="1" x14ac:dyDescent="0.15">
      <c r="A91" s="880"/>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x14ac:dyDescent="0.15">
      <c r="A92" s="880"/>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80"/>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80"/>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80"/>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x14ac:dyDescent="0.15">
      <c r="A96" s="880"/>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x14ac:dyDescent="0.15">
      <c r="A97" s="880"/>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80"/>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2"/>
      <c r="AC98" s="573"/>
      <c r="AD98" s="574"/>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81"/>
      <c r="B99" s="451"/>
      <c r="C99" s="451"/>
      <c r="D99" s="451"/>
      <c r="E99" s="451"/>
      <c r="F99" s="452"/>
      <c r="G99" s="578"/>
      <c r="H99" s="202"/>
      <c r="I99" s="202"/>
      <c r="J99" s="202"/>
      <c r="K99" s="202"/>
      <c r="L99" s="202"/>
      <c r="M99" s="202"/>
      <c r="N99" s="202"/>
      <c r="O99" s="579"/>
      <c r="P99" s="521"/>
      <c r="Q99" s="521"/>
      <c r="R99" s="521"/>
      <c r="S99" s="521"/>
      <c r="T99" s="521"/>
      <c r="U99" s="521"/>
      <c r="V99" s="521"/>
      <c r="W99" s="521"/>
      <c r="X99" s="522"/>
      <c r="Y99" s="910" t="s">
        <v>14</v>
      </c>
      <c r="Z99" s="911"/>
      <c r="AA99" s="912"/>
      <c r="AB99" s="907" t="s">
        <v>15</v>
      </c>
      <c r="AC99" s="908"/>
      <c r="AD99" s="909"/>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15">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9"/>
      <c r="Z100" s="870"/>
      <c r="AA100" s="871"/>
      <c r="AB100" s="548" t="s">
        <v>12</v>
      </c>
      <c r="AC100" s="548"/>
      <c r="AD100" s="548"/>
      <c r="AE100" s="495" t="s">
        <v>310</v>
      </c>
      <c r="AF100" s="496"/>
      <c r="AG100" s="496"/>
      <c r="AH100" s="497"/>
      <c r="AI100" s="495" t="s">
        <v>311</v>
      </c>
      <c r="AJ100" s="496"/>
      <c r="AK100" s="496"/>
      <c r="AL100" s="497"/>
      <c r="AM100" s="495" t="s">
        <v>317</v>
      </c>
      <c r="AN100" s="496"/>
      <c r="AO100" s="496"/>
      <c r="AP100" s="497"/>
      <c r="AQ100" s="316" t="s">
        <v>425</v>
      </c>
      <c r="AR100" s="317"/>
      <c r="AS100" s="317"/>
      <c r="AT100" s="318"/>
      <c r="AU100" s="316" t="s">
        <v>426</v>
      </c>
      <c r="AV100" s="317"/>
      <c r="AW100" s="317"/>
      <c r="AX100" s="319"/>
    </row>
    <row r="101" spans="1:60" ht="23.25" customHeight="1" x14ac:dyDescent="0.15">
      <c r="A101" s="443"/>
      <c r="B101" s="444"/>
      <c r="C101" s="444"/>
      <c r="D101" s="444"/>
      <c r="E101" s="444"/>
      <c r="F101" s="445"/>
      <c r="G101" s="86" t="s">
        <v>483</v>
      </c>
      <c r="H101" s="86"/>
      <c r="I101" s="86"/>
      <c r="J101" s="86"/>
      <c r="K101" s="86"/>
      <c r="L101" s="86"/>
      <c r="M101" s="86"/>
      <c r="N101" s="86"/>
      <c r="O101" s="86"/>
      <c r="P101" s="86"/>
      <c r="Q101" s="86"/>
      <c r="R101" s="86"/>
      <c r="S101" s="86"/>
      <c r="T101" s="86"/>
      <c r="U101" s="86"/>
      <c r="V101" s="86"/>
      <c r="W101" s="86"/>
      <c r="X101" s="87"/>
      <c r="Y101" s="540" t="s">
        <v>55</v>
      </c>
      <c r="Z101" s="541"/>
      <c r="AA101" s="542"/>
      <c r="AB101" s="469" t="s">
        <v>484</v>
      </c>
      <c r="AC101" s="469"/>
      <c r="AD101" s="469"/>
      <c r="AE101" s="225">
        <v>6</v>
      </c>
      <c r="AF101" s="226"/>
      <c r="AG101" s="226"/>
      <c r="AH101" s="227"/>
      <c r="AI101" s="225">
        <v>6</v>
      </c>
      <c r="AJ101" s="226"/>
      <c r="AK101" s="226"/>
      <c r="AL101" s="227"/>
      <c r="AM101" s="225">
        <v>6</v>
      </c>
      <c r="AN101" s="226"/>
      <c r="AO101" s="226"/>
      <c r="AP101" s="227"/>
      <c r="AQ101" s="225" t="s">
        <v>479</v>
      </c>
      <c r="AR101" s="226"/>
      <c r="AS101" s="226"/>
      <c r="AT101" s="227"/>
      <c r="AU101" s="225" t="s">
        <v>490</v>
      </c>
      <c r="AV101" s="226"/>
      <c r="AW101" s="226"/>
      <c r="AX101" s="227"/>
    </row>
    <row r="102" spans="1:60" ht="23.25" customHeight="1" x14ac:dyDescent="0.15">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484</v>
      </c>
      <c r="AC102" s="469"/>
      <c r="AD102" s="469"/>
      <c r="AE102" s="439">
        <v>7</v>
      </c>
      <c r="AF102" s="439"/>
      <c r="AG102" s="439"/>
      <c r="AH102" s="439"/>
      <c r="AI102" s="439">
        <v>6</v>
      </c>
      <c r="AJ102" s="439"/>
      <c r="AK102" s="439"/>
      <c r="AL102" s="439"/>
      <c r="AM102" s="439">
        <v>6</v>
      </c>
      <c r="AN102" s="439"/>
      <c r="AO102" s="439"/>
      <c r="AP102" s="439"/>
      <c r="AQ102" s="223">
        <v>6</v>
      </c>
      <c r="AR102" s="224"/>
      <c r="AS102" s="224"/>
      <c r="AT102" s="320"/>
      <c r="AU102" s="223">
        <v>6</v>
      </c>
      <c r="AV102" s="224"/>
      <c r="AW102" s="224"/>
      <c r="AX102" s="320"/>
    </row>
    <row r="103" spans="1:60" ht="31.5" hidden="1" customHeight="1" x14ac:dyDescent="0.15">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425</v>
      </c>
      <c r="AR103" s="297"/>
      <c r="AS103" s="297"/>
      <c r="AT103" s="321"/>
      <c r="AU103" s="296" t="s">
        <v>426</v>
      </c>
      <c r="AV103" s="297"/>
      <c r="AW103" s="297"/>
      <c r="AX103" s="298"/>
    </row>
    <row r="104" spans="1:60" ht="23.25" hidden="1" customHeight="1" x14ac:dyDescent="0.15">
      <c r="A104" s="443"/>
      <c r="B104" s="444"/>
      <c r="C104" s="444"/>
      <c r="D104" s="444"/>
      <c r="E104" s="444"/>
      <c r="F104" s="445"/>
      <c r="G104" s="86"/>
      <c r="H104" s="86"/>
      <c r="I104" s="86"/>
      <c r="J104" s="86"/>
      <c r="K104" s="86"/>
      <c r="L104" s="86"/>
      <c r="M104" s="86"/>
      <c r="N104" s="86"/>
      <c r="O104" s="86"/>
      <c r="P104" s="86"/>
      <c r="Q104" s="86"/>
      <c r="R104" s="86"/>
      <c r="S104" s="86"/>
      <c r="T104" s="86"/>
      <c r="U104" s="86"/>
      <c r="V104" s="86"/>
      <c r="W104" s="86"/>
      <c r="X104" s="87"/>
      <c r="Y104" s="478" t="s">
        <v>55</v>
      </c>
      <c r="Z104" s="479"/>
      <c r="AA104" s="480"/>
      <c r="AB104" s="543"/>
      <c r="AC104" s="544"/>
      <c r="AD104" s="545"/>
      <c r="AE104" s="439"/>
      <c r="AF104" s="439"/>
      <c r="AG104" s="439"/>
      <c r="AH104" s="439"/>
      <c r="AI104" s="439"/>
      <c r="AJ104" s="439"/>
      <c r="AK104" s="439"/>
      <c r="AL104" s="439"/>
      <c r="AM104" s="439"/>
      <c r="AN104" s="439"/>
      <c r="AO104" s="439"/>
      <c r="AP104" s="439"/>
      <c r="AQ104" s="225"/>
      <c r="AR104" s="226"/>
      <c r="AS104" s="226"/>
      <c r="AT104" s="227"/>
      <c r="AU104" s="225"/>
      <c r="AV104" s="226"/>
      <c r="AW104" s="226"/>
      <c r="AX104" s="227"/>
    </row>
    <row r="105" spans="1:60" ht="23.25" hidden="1" customHeight="1" x14ac:dyDescent="0.15">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c r="AC105" s="482"/>
      <c r="AD105" s="483"/>
      <c r="AE105" s="439"/>
      <c r="AF105" s="439"/>
      <c r="AG105" s="439"/>
      <c r="AH105" s="439"/>
      <c r="AI105" s="439"/>
      <c r="AJ105" s="439"/>
      <c r="AK105" s="439"/>
      <c r="AL105" s="439"/>
      <c r="AM105" s="439"/>
      <c r="AN105" s="439"/>
      <c r="AO105" s="439"/>
      <c r="AP105" s="439"/>
      <c r="AQ105" s="225"/>
      <c r="AR105" s="226"/>
      <c r="AS105" s="226"/>
      <c r="AT105" s="227"/>
      <c r="AU105" s="223"/>
      <c r="AV105" s="224"/>
      <c r="AW105" s="224"/>
      <c r="AX105" s="320"/>
    </row>
    <row r="106" spans="1:60" ht="31.5" hidden="1" customHeight="1" x14ac:dyDescent="0.15">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425</v>
      </c>
      <c r="AR106" s="297"/>
      <c r="AS106" s="297"/>
      <c r="AT106" s="321"/>
      <c r="AU106" s="296" t="s">
        <v>426</v>
      </c>
      <c r="AV106" s="297"/>
      <c r="AW106" s="297"/>
      <c r="AX106" s="298"/>
    </row>
    <row r="107" spans="1:60" ht="23.25" hidden="1" customHeight="1" x14ac:dyDescent="0.15">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x14ac:dyDescent="0.15">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0"/>
    </row>
    <row r="109" spans="1:60" ht="31.5" hidden="1" customHeight="1" x14ac:dyDescent="0.15">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425</v>
      </c>
      <c r="AR109" s="297"/>
      <c r="AS109" s="297"/>
      <c r="AT109" s="321"/>
      <c r="AU109" s="296" t="s">
        <v>426</v>
      </c>
      <c r="AV109" s="297"/>
      <c r="AW109" s="297"/>
      <c r="AX109" s="298"/>
    </row>
    <row r="110" spans="1:60" ht="23.25" hidden="1" customHeight="1" x14ac:dyDescent="0.15">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x14ac:dyDescent="0.15">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0"/>
    </row>
    <row r="112" spans="1:60" ht="31.5" hidden="1" customHeight="1" x14ac:dyDescent="0.15">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8" t="s">
        <v>425</v>
      </c>
      <c r="AR112" s="939"/>
      <c r="AS112" s="939"/>
      <c r="AT112" s="940"/>
      <c r="AU112" s="296" t="s">
        <v>426</v>
      </c>
      <c r="AV112" s="297"/>
      <c r="AW112" s="297"/>
      <c r="AX112" s="298"/>
    </row>
    <row r="113" spans="1:50" ht="23.25" hidden="1" customHeight="1" x14ac:dyDescent="0.15">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x14ac:dyDescent="0.15">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x14ac:dyDescent="0.15">
      <c r="A116" s="460"/>
      <c r="B116" s="461"/>
      <c r="C116" s="461"/>
      <c r="D116" s="461"/>
      <c r="E116" s="461"/>
      <c r="F116" s="462"/>
      <c r="G116" s="411" t="s">
        <v>485</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486</v>
      </c>
      <c r="AC116" s="471"/>
      <c r="AD116" s="472"/>
      <c r="AE116" s="439">
        <v>7411</v>
      </c>
      <c r="AF116" s="439"/>
      <c r="AG116" s="439"/>
      <c r="AH116" s="439"/>
      <c r="AI116" s="439">
        <v>7582</v>
      </c>
      <c r="AJ116" s="439"/>
      <c r="AK116" s="439"/>
      <c r="AL116" s="439"/>
      <c r="AM116" s="439">
        <v>6693</v>
      </c>
      <c r="AN116" s="439"/>
      <c r="AO116" s="439"/>
      <c r="AP116" s="439"/>
      <c r="AQ116" s="225">
        <v>6693</v>
      </c>
      <c r="AR116" s="226"/>
      <c r="AS116" s="226"/>
      <c r="AT116" s="226"/>
      <c r="AU116" s="226"/>
      <c r="AV116" s="226"/>
      <c r="AW116" s="226"/>
      <c r="AX116" s="228"/>
    </row>
    <row r="117" spans="1:50" ht="46.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487</v>
      </c>
      <c r="AC117" s="486"/>
      <c r="AD117" s="487"/>
      <c r="AE117" s="535" t="s">
        <v>488</v>
      </c>
      <c r="AF117" s="535"/>
      <c r="AG117" s="535"/>
      <c r="AH117" s="535"/>
      <c r="AI117" s="535" t="s">
        <v>489</v>
      </c>
      <c r="AJ117" s="535"/>
      <c r="AK117" s="535"/>
      <c r="AL117" s="535"/>
      <c r="AM117" s="535" t="s">
        <v>527</v>
      </c>
      <c r="AN117" s="535"/>
      <c r="AO117" s="535"/>
      <c r="AP117" s="535"/>
      <c r="AQ117" s="535" t="s">
        <v>537</v>
      </c>
      <c r="AR117" s="535"/>
      <c r="AS117" s="535"/>
      <c r="AT117" s="535"/>
      <c r="AU117" s="535"/>
      <c r="AV117" s="535"/>
      <c r="AW117" s="535"/>
      <c r="AX117" s="536"/>
    </row>
    <row r="118" spans="1:50" ht="23.25" hidden="1"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x14ac:dyDescent="0.15">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x14ac:dyDescent="0.15">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x14ac:dyDescent="0.15">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44"/>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5"/>
      <c r="Y126" s="484" t="s">
        <v>49</v>
      </c>
      <c r="Z126" s="467"/>
      <c r="AA126" s="468"/>
      <c r="AB126" s="485" t="s">
        <v>433</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41"/>
      <c r="Z127" s="942"/>
      <c r="AA127" s="943"/>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x14ac:dyDescent="0.15">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15">
      <c r="A130" s="129" t="s">
        <v>323</v>
      </c>
      <c r="B130" s="124"/>
      <c r="C130" s="123" t="s">
        <v>320</v>
      </c>
      <c r="D130" s="124"/>
      <c r="E130" s="188" t="s">
        <v>353</v>
      </c>
      <c r="F130" s="189"/>
      <c r="G130" s="190" t="s">
        <v>534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491</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v>30</v>
      </c>
      <c r="AR133" s="172"/>
      <c r="AS133" s="117" t="s">
        <v>309</v>
      </c>
      <c r="AT133" s="118"/>
      <c r="AU133" s="173" t="s">
        <v>481</v>
      </c>
      <c r="AV133" s="173"/>
      <c r="AW133" s="117" t="s">
        <v>297</v>
      </c>
      <c r="AX133" s="156"/>
    </row>
    <row r="134" spans="1:50" ht="39.75" customHeight="1" x14ac:dyDescent="0.15">
      <c r="A134" s="130"/>
      <c r="B134" s="126"/>
      <c r="C134" s="125"/>
      <c r="D134" s="126"/>
      <c r="E134" s="125"/>
      <c r="F134" s="199"/>
      <c r="G134" s="85" t="s">
        <v>492</v>
      </c>
      <c r="H134" s="86"/>
      <c r="I134" s="86"/>
      <c r="J134" s="86"/>
      <c r="K134" s="86"/>
      <c r="L134" s="86"/>
      <c r="M134" s="86"/>
      <c r="N134" s="86"/>
      <c r="O134" s="86"/>
      <c r="P134" s="86"/>
      <c r="Q134" s="86"/>
      <c r="R134" s="86"/>
      <c r="S134" s="86"/>
      <c r="T134" s="86"/>
      <c r="U134" s="86"/>
      <c r="V134" s="86"/>
      <c r="W134" s="86"/>
      <c r="X134" s="87"/>
      <c r="Y134" s="174" t="s">
        <v>333</v>
      </c>
      <c r="Z134" s="175"/>
      <c r="AA134" s="176"/>
      <c r="AB134" s="177" t="s">
        <v>478</v>
      </c>
      <c r="AC134" s="178"/>
      <c r="AD134" s="178"/>
      <c r="AE134" s="179">
        <v>10</v>
      </c>
      <c r="AF134" s="180"/>
      <c r="AG134" s="180"/>
      <c r="AH134" s="180"/>
      <c r="AI134" s="179">
        <v>7</v>
      </c>
      <c r="AJ134" s="180"/>
      <c r="AK134" s="180"/>
      <c r="AL134" s="180"/>
      <c r="AM134" s="179">
        <v>5</v>
      </c>
      <c r="AN134" s="180"/>
      <c r="AO134" s="180"/>
      <c r="AP134" s="180"/>
      <c r="AQ134" s="179" t="s">
        <v>493</v>
      </c>
      <c r="AR134" s="180"/>
      <c r="AS134" s="180"/>
      <c r="AT134" s="180"/>
      <c r="AU134" s="179" t="s">
        <v>493</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478</v>
      </c>
      <c r="AC135" s="186"/>
      <c r="AD135" s="186"/>
      <c r="AE135" s="179" t="s">
        <v>481</v>
      </c>
      <c r="AF135" s="180"/>
      <c r="AG135" s="180"/>
      <c r="AH135" s="180"/>
      <c r="AI135" s="179" t="s">
        <v>493</v>
      </c>
      <c r="AJ135" s="180"/>
      <c r="AK135" s="180"/>
      <c r="AL135" s="180"/>
      <c r="AM135" s="179" t="s">
        <v>528</v>
      </c>
      <c r="AN135" s="180"/>
      <c r="AO135" s="180"/>
      <c r="AP135" s="180"/>
      <c r="AQ135" s="179">
        <v>7</v>
      </c>
      <c r="AR135" s="180"/>
      <c r="AS135" s="180"/>
      <c r="AT135" s="180"/>
      <c r="AU135" s="179" t="s">
        <v>475</v>
      </c>
      <c r="AV135" s="180"/>
      <c r="AW135" s="180"/>
      <c r="AX135" s="181"/>
    </row>
    <row r="136" spans="1:50" ht="18.75"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v>30</v>
      </c>
      <c r="AR137" s="172"/>
      <c r="AS137" s="117" t="s">
        <v>309</v>
      </c>
      <c r="AT137" s="118"/>
      <c r="AU137" s="173" t="s">
        <v>481</v>
      </c>
      <c r="AV137" s="173"/>
      <c r="AW137" s="117" t="s">
        <v>297</v>
      </c>
      <c r="AX137" s="156"/>
    </row>
    <row r="138" spans="1:50" ht="39.75" customHeight="1" x14ac:dyDescent="0.15">
      <c r="A138" s="130"/>
      <c r="B138" s="126"/>
      <c r="C138" s="125"/>
      <c r="D138" s="126"/>
      <c r="E138" s="125"/>
      <c r="F138" s="199"/>
      <c r="G138" s="85" t="s">
        <v>540</v>
      </c>
      <c r="H138" s="86"/>
      <c r="I138" s="86"/>
      <c r="J138" s="86"/>
      <c r="K138" s="86"/>
      <c r="L138" s="86"/>
      <c r="M138" s="86"/>
      <c r="N138" s="86"/>
      <c r="O138" s="86"/>
      <c r="P138" s="86"/>
      <c r="Q138" s="86"/>
      <c r="R138" s="86"/>
      <c r="S138" s="86"/>
      <c r="T138" s="86"/>
      <c r="U138" s="86"/>
      <c r="V138" s="86"/>
      <c r="W138" s="86"/>
      <c r="X138" s="87"/>
      <c r="Y138" s="174" t="s">
        <v>333</v>
      </c>
      <c r="Z138" s="175"/>
      <c r="AA138" s="176"/>
      <c r="AB138" s="177" t="s">
        <v>494</v>
      </c>
      <c r="AC138" s="178"/>
      <c r="AD138" s="178"/>
      <c r="AE138" s="179">
        <v>37</v>
      </c>
      <c r="AF138" s="180"/>
      <c r="AG138" s="180"/>
      <c r="AH138" s="180"/>
      <c r="AI138" s="179">
        <v>39</v>
      </c>
      <c r="AJ138" s="180"/>
      <c r="AK138" s="180"/>
      <c r="AL138" s="180"/>
      <c r="AM138" s="179">
        <v>37</v>
      </c>
      <c r="AN138" s="180"/>
      <c r="AO138" s="180"/>
      <c r="AP138" s="180"/>
      <c r="AQ138" s="179" t="s">
        <v>475</v>
      </c>
      <c r="AR138" s="180"/>
      <c r="AS138" s="180"/>
      <c r="AT138" s="180"/>
      <c r="AU138" s="179" t="s">
        <v>477</v>
      </c>
      <c r="AV138" s="180"/>
      <c r="AW138" s="180"/>
      <c r="AX138" s="181"/>
    </row>
    <row r="139" spans="1:50" ht="39.75"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t="s">
        <v>494</v>
      </c>
      <c r="AC139" s="186"/>
      <c r="AD139" s="186"/>
      <c r="AE139" s="179" t="s">
        <v>481</v>
      </c>
      <c r="AF139" s="180"/>
      <c r="AG139" s="180"/>
      <c r="AH139" s="180"/>
      <c r="AI139" s="179" t="s">
        <v>481</v>
      </c>
      <c r="AJ139" s="180"/>
      <c r="AK139" s="180"/>
      <c r="AL139" s="180"/>
      <c r="AM139" s="179" t="s">
        <v>529</v>
      </c>
      <c r="AN139" s="180"/>
      <c r="AO139" s="180"/>
      <c r="AP139" s="180"/>
      <c r="AQ139" s="179">
        <v>38</v>
      </c>
      <c r="AR139" s="180"/>
      <c r="AS139" s="180"/>
      <c r="AT139" s="180"/>
      <c r="AU139" s="179" t="s">
        <v>481</v>
      </c>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customHeight="1" x14ac:dyDescent="0.15">
      <c r="A154" s="130"/>
      <c r="B154" s="126"/>
      <c r="C154" s="125"/>
      <c r="D154" s="126"/>
      <c r="E154" s="125"/>
      <c r="F154" s="199"/>
      <c r="G154" s="85" t="s">
        <v>495</v>
      </c>
      <c r="H154" s="86"/>
      <c r="I154" s="86"/>
      <c r="J154" s="86"/>
      <c r="K154" s="86"/>
      <c r="L154" s="86"/>
      <c r="M154" s="86"/>
      <c r="N154" s="86"/>
      <c r="O154" s="86"/>
      <c r="P154" s="87"/>
      <c r="Q154" s="109" t="s">
        <v>496</v>
      </c>
      <c r="R154" s="86"/>
      <c r="S154" s="86"/>
      <c r="T154" s="86"/>
      <c r="U154" s="86"/>
      <c r="V154" s="86"/>
      <c r="W154" s="86"/>
      <c r="X154" s="86"/>
      <c r="Y154" s="86"/>
      <c r="Z154" s="86"/>
      <c r="AA154" s="119"/>
      <c r="AB154" s="133" t="s">
        <v>493</v>
      </c>
      <c r="AC154" s="134"/>
      <c r="AD154" s="134"/>
      <c r="AE154" s="139" t="s">
        <v>497</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9.25"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498</v>
      </c>
      <c r="AF157" s="86"/>
      <c r="AG157" s="86"/>
      <c r="AH157" s="86"/>
      <c r="AI157" s="86"/>
      <c r="AJ157" s="86"/>
      <c r="AK157" s="86"/>
      <c r="AL157" s="86"/>
      <c r="AM157" s="86"/>
      <c r="AN157" s="86"/>
      <c r="AO157" s="86"/>
      <c r="AP157" s="86"/>
      <c r="AQ157" s="86"/>
      <c r="AR157" s="86"/>
      <c r="AS157" s="86"/>
      <c r="AT157" s="86"/>
      <c r="AU157" s="86"/>
      <c r="AV157" s="86"/>
      <c r="AW157" s="86"/>
      <c r="AX157" s="110"/>
    </row>
    <row r="158" spans="1:50" ht="29.25"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6"/>
      <c r="E430" s="193" t="s">
        <v>342</v>
      </c>
      <c r="F430" s="194"/>
      <c r="G430" s="913" t="s">
        <v>338</v>
      </c>
      <c r="H430" s="107"/>
      <c r="I430" s="107"/>
      <c r="J430" s="914" t="s">
        <v>474</v>
      </c>
      <c r="K430" s="915"/>
      <c r="L430" s="915"/>
      <c r="M430" s="915"/>
      <c r="N430" s="915"/>
      <c r="O430" s="915"/>
      <c r="P430" s="915"/>
      <c r="Q430" s="915"/>
      <c r="R430" s="915"/>
      <c r="S430" s="915"/>
      <c r="T430" s="91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7"/>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493</v>
      </c>
      <c r="AF432" s="173"/>
      <c r="AG432" s="117" t="s">
        <v>309</v>
      </c>
      <c r="AH432" s="118"/>
      <c r="AI432" s="168"/>
      <c r="AJ432" s="168"/>
      <c r="AK432" s="168"/>
      <c r="AL432" s="146"/>
      <c r="AM432" s="168"/>
      <c r="AN432" s="168"/>
      <c r="AO432" s="168"/>
      <c r="AP432" s="146"/>
      <c r="AQ432" s="591" t="s">
        <v>493</v>
      </c>
      <c r="AR432" s="173"/>
      <c r="AS432" s="117" t="s">
        <v>309</v>
      </c>
      <c r="AT432" s="118"/>
      <c r="AU432" s="173" t="s">
        <v>479</v>
      </c>
      <c r="AV432" s="173"/>
      <c r="AW432" s="117" t="s">
        <v>297</v>
      </c>
      <c r="AX432" s="156"/>
    </row>
    <row r="433" spans="1:50" ht="23.25" customHeight="1" x14ac:dyDescent="0.15">
      <c r="A433" s="130"/>
      <c r="B433" s="126"/>
      <c r="C433" s="125"/>
      <c r="D433" s="126"/>
      <c r="E433" s="347"/>
      <c r="F433" s="348"/>
      <c r="G433" s="85" t="s">
        <v>493</v>
      </c>
      <c r="H433" s="86"/>
      <c r="I433" s="86"/>
      <c r="J433" s="86"/>
      <c r="K433" s="86"/>
      <c r="L433" s="86"/>
      <c r="M433" s="86"/>
      <c r="N433" s="86"/>
      <c r="O433" s="86"/>
      <c r="P433" s="86"/>
      <c r="Q433" s="86"/>
      <c r="R433" s="86"/>
      <c r="S433" s="86"/>
      <c r="T433" s="86"/>
      <c r="U433" s="86"/>
      <c r="V433" s="86"/>
      <c r="W433" s="86"/>
      <c r="X433" s="87"/>
      <c r="Y433" s="174" t="s">
        <v>13</v>
      </c>
      <c r="Z433" s="175"/>
      <c r="AA433" s="176"/>
      <c r="AB433" s="186" t="s">
        <v>481</v>
      </c>
      <c r="AC433" s="186"/>
      <c r="AD433" s="186"/>
      <c r="AE433" s="345" t="s">
        <v>493</v>
      </c>
      <c r="AF433" s="180"/>
      <c r="AG433" s="180"/>
      <c r="AH433" s="180"/>
      <c r="AI433" s="345" t="s">
        <v>481</v>
      </c>
      <c r="AJ433" s="180"/>
      <c r="AK433" s="180"/>
      <c r="AL433" s="180"/>
      <c r="AM433" s="345" t="s">
        <v>482</v>
      </c>
      <c r="AN433" s="180"/>
      <c r="AO433" s="180"/>
      <c r="AP433" s="346"/>
      <c r="AQ433" s="345" t="s">
        <v>480</v>
      </c>
      <c r="AR433" s="180"/>
      <c r="AS433" s="180"/>
      <c r="AT433" s="346"/>
      <c r="AU433" s="180" t="s">
        <v>480</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481</v>
      </c>
      <c r="AC434" s="178"/>
      <c r="AD434" s="178"/>
      <c r="AE434" s="345" t="s">
        <v>480</v>
      </c>
      <c r="AF434" s="180"/>
      <c r="AG434" s="180"/>
      <c r="AH434" s="346"/>
      <c r="AI434" s="345" t="s">
        <v>481</v>
      </c>
      <c r="AJ434" s="180"/>
      <c r="AK434" s="180"/>
      <c r="AL434" s="180"/>
      <c r="AM434" s="345" t="s">
        <v>493</v>
      </c>
      <c r="AN434" s="180"/>
      <c r="AO434" s="180"/>
      <c r="AP434" s="346"/>
      <c r="AQ434" s="345" t="s">
        <v>493</v>
      </c>
      <c r="AR434" s="180"/>
      <c r="AS434" s="180"/>
      <c r="AT434" s="346"/>
      <c r="AU434" s="180" t="s">
        <v>481</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5" t="s">
        <v>493</v>
      </c>
      <c r="AF435" s="180"/>
      <c r="AG435" s="180"/>
      <c r="AH435" s="346"/>
      <c r="AI435" s="345" t="s">
        <v>481</v>
      </c>
      <c r="AJ435" s="180"/>
      <c r="AK435" s="180"/>
      <c r="AL435" s="180"/>
      <c r="AM435" s="345" t="s">
        <v>493</v>
      </c>
      <c r="AN435" s="180"/>
      <c r="AO435" s="180"/>
      <c r="AP435" s="346"/>
      <c r="AQ435" s="345" t="s">
        <v>493</v>
      </c>
      <c r="AR435" s="180"/>
      <c r="AS435" s="180"/>
      <c r="AT435" s="346"/>
      <c r="AU435" s="180" t="s">
        <v>481</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479</v>
      </c>
      <c r="AF457" s="173"/>
      <c r="AG457" s="117" t="s">
        <v>309</v>
      </c>
      <c r="AH457" s="118"/>
      <c r="AI457" s="168"/>
      <c r="AJ457" s="168"/>
      <c r="AK457" s="168"/>
      <c r="AL457" s="146"/>
      <c r="AM457" s="168"/>
      <c r="AN457" s="168"/>
      <c r="AO457" s="168"/>
      <c r="AP457" s="146"/>
      <c r="AQ457" s="591" t="str">
        <f t="shared" ref="AQ457" si="7">$AB$433</f>
        <v>-</v>
      </c>
      <c r="AR457" s="173"/>
      <c r="AS457" s="117" t="s">
        <v>309</v>
      </c>
      <c r="AT457" s="118"/>
      <c r="AU457" s="173" t="str">
        <f t="shared" ref="AU457" si="8">$AB$433</f>
        <v>-</v>
      </c>
      <c r="AV457" s="173"/>
      <c r="AW457" s="117" t="s">
        <v>297</v>
      </c>
      <c r="AX457" s="156"/>
    </row>
    <row r="458" spans="1:50" ht="23.25" customHeight="1" x14ac:dyDescent="0.15">
      <c r="A458" s="130"/>
      <c r="B458" s="126"/>
      <c r="C458" s="125"/>
      <c r="D458" s="126"/>
      <c r="E458" s="347"/>
      <c r="F458" s="348"/>
      <c r="G458" s="85" t="s">
        <v>493</v>
      </c>
      <c r="H458" s="86"/>
      <c r="I458" s="86"/>
      <c r="J458" s="86"/>
      <c r="K458" s="86"/>
      <c r="L458" s="86"/>
      <c r="M458" s="86"/>
      <c r="N458" s="86"/>
      <c r="O458" s="86"/>
      <c r="P458" s="86"/>
      <c r="Q458" s="86"/>
      <c r="R458" s="86"/>
      <c r="S458" s="86"/>
      <c r="T458" s="86"/>
      <c r="U458" s="86"/>
      <c r="V458" s="86"/>
      <c r="W458" s="86"/>
      <c r="X458" s="87"/>
      <c r="Y458" s="174" t="s">
        <v>13</v>
      </c>
      <c r="Z458" s="175"/>
      <c r="AA458" s="176"/>
      <c r="AB458" s="186" t="str">
        <f t="shared" ref="AB458:AI459" si="9">$AB$433</f>
        <v>-</v>
      </c>
      <c r="AC458" s="186"/>
      <c r="AD458" s="186"/>
      <c r="AE458" s="345" t="str">
        <f t="shared" si="9"/>
        <v>-</v>
      </c>
      <c r="AF458" s="180"/>
      <c r="AG458" s="180"/>
      <c r="AH458" s="180"/>
      <c r="AI458" s="345" t="str">
        <f t="shared" si="9"/>
        <v>-</v>
      </c>
      <c r="AJ458" s="180"/>
      <c r="AK458" s="180"/>
      <c r="AL458" s="180"/>
      <c r="AM458" s="345" t="str">
        <f t="shared" ref="AM458:AU459" si="10">$AB$433</f>
        <v>-</v>
      </c>
      <c r="AN458" s="180"/>
      <c r="AO458" s="180"/>
      <c r="AP458" s="346"/>
      <c r="AQ458" s="345" t="str">
        <f t="shared" si="10"/>
        <v>-</v>
      </c>
      <c r="AR458" s="180"/>
      <c r="AS458" s="180"/>
      <c r="AT458" s="346"/>
      <c r="AU458" s="180" t="str">
        <f t="shared" si="10"/>
        <v>-</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tr">
        <f t="shared" si="9"/>
        <v>-</v>
      </c>
      <c r="AC459" s="178"/>
      <c r="AD459" s="178"/>
      <c r="AE459" s="345" t="str">
        <f t="shared" si="9"/>
        <v>-</v>
      </c>
      <c r="AF459" s="180"/>
      <c r="AG459" s="180"/>
      <c r="AH459" s="346"/>
      <c r="AI459" s="345" t="str">
        <f t="shared" si="9"/>
        <v>-</v>
      </c>
      <c r="AJ459" s="180"/>
      <c r="AK459" s="180"/>
      <c r="AL459" s="180"/>
      <c r="AM459" s="345" t="str">
        <f t="shared" si="10"/>
        <v>-</v>
      </c>
      <c r="AN459" s="180"/>
      <c r="AO459" s="180"/>
      <c r="AP459" s="346"/>
      <c r="AQ459" s="345" t="str">
        <f t="shared" si="10"/>
        <v>-</v>
      </c>
      <c r="AR459" s="180"/>
      <c r="AS459" s="180"/>
      <c r="AT459" s="346"/>
      <c r="AU459" s="180" t="str">
        <f t="shared" si="10"/>
        <v>-</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5" t="str">
        <f t="shared" ref="AE460:AU460" si="11">$AB$433</f>
        <v>-</v>
      </c>
      <c r="AF460" s="180"/>
      <c r="AG460" s="180"/>
      <c r="AH460" s="346"/>
      <c r="AI460" s="345" t="str">
        <f t="shared" si="11"/>
        <v>-</v>
      </c>
      <c r="AJ460" s="180"/>
      <c r="AK460" s="180"/>
      <c r="AL460" s="180"/>
      <c r="AM460" s="345" t="str">
        <f t="shared" si="11"/>
        <v>-</v>
      </c>
      <c r="AN460" s="180"/>
      <c r="AO460" s="180"/>
      <c r="AP460" s="346"/>
      <c r="AQ460" s="345" t="str">
        <f t="shared" si="11"/>
        <v>-</v>
      </c>
      <c r="AR460" s="180"/>
      <c r="AS460" s="180"/>
      <c r="AT460" s="346"/>
      <c r="AU460" s="180" t="str">
        <f t="shared" si="11"/>
        <v>-</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493</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3" t="s">
        <v>338</v>
      </c>
      <c r="H484" s="107"/>
      <c r="I484" s="107"/>
      <c r="J484" s="914"/>
      <c r="K484" s="915"/>
      <c r="L484" s="915"/>
      <c r="M484" s="915"/>
      <c r="N484" s="915"/>
      <c r="O484" s="915"/>
      <c r="P484" s="915"/>
      <c r="Q484" s="915"/>
      <c r="R484" s="915"/>
      <c r="S484" s="915"/>
      <c r="T484" s="91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7"/>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3" t="s">
        <v>338</v>
      </c>
      <c r="H538" s="107"/>
      <c r="I538" s="107"/>
      <c r="J538" s="914"/>
      <c r="K538" s="915"/>
      <c r="L538" s="915"/>
      <c r="M538" s="915"/>
      <c r="N538" s="915"/>
      <c r="O538" s="915"/>
      <c r="P538" s="915"/>
      <c r="Q538" s="915"/>
      <c r="R538" s="915"/>
      <c r="S538" s="915"/>
      <c r="T538" s="91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7"/>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3" t="s">
        <v>338</v>
      </c>
      <c r="H592" s="107"/>
      <c r="I592" s="107"/>
      <c r="J592" s="914"/>
      <c r="K592" s="915"/>
      <c r="L592" s="915"/>
      <c r="M592" s="915"/>
      <c r="N592" s="915"/>
      <c r="O592" s="915"/>
      <c r="P592" s="915"/>
      <c r="Q592" s="915"/>
      <c r="R592" s="915"/>
      <c r="S592" s="915"/>
      <c r="T592" s="91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7"/>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3" t="s">
        <v>338</v>
      </c>
      <c r="H646" s="107"/>
      <c r="I646" s="107"/>
      <c r="J646" s="914"/>
      <c r="K646" s="915"/>
      <c r="L646" s="915"/>
      <c r="M646" s="915"/>
      <c r="N646" s="915"/>
      <c r="O646" s="915"/>
      <c r="P646" s="915"/>
      <c r="Q646" s="915"/>
      <c r="R646" s="915"/>
      <c r="S646" s="915"/>
      <c r="T646" s="91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7"/>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7"/>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41.25" customHeight="1" x14ac:dyDescent="0.15">
      <c r="A702" s="885" t="s">
        <v>259</v>
      </c>
      <c r="B702" s="886"/>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3" t="s">
        <v>469</v>
      </c>
      <c r="AE702" s="354"/>
      <c r="AF702" s="354"/>
      <c r="AG702" s="397" t="s">
        <v>502</v>
      </c>
      <c r="AH702" s="398"/>
      <c r="AI702" s="398"/>
      <c r="AJ702" s="398"/>
      <c r="AK702" s="398"/>
      <c r="AL702" s="398"/>
      <c r="AM702" s="398"/>
      <c r="AN702" s="398"/>
      <c r="AO702" s="398"/>
      <c r="AP702" s="398"/>
      <c r="AQ702" s="398"/>
      <c r="AR702" s="398"/>
      <c r="AS702" s="398"/>
      <c r="AT702" s="398"/>
      <c r="AU702" s="398"/>
      <c r="AV702" s="398"/>
      <c r="AW702" s="398"/>
      <c r="AX702" s="399"/>
    </row>
    <row r="703" spans="1:50" ht="40.5" customHeight="1" x14ac:dyDescent="0.15">
      <c r="A703" s="887"/>
      <c r="B703" s="888"/>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0"/>
      <c r="AD703" s="333" t="s">
        <v>469</v>
      </c>
      <c r="AE703" s="334"/>
      <c r="AF703" s="334"/>
      <c r="AG703" s="103" t="s">
        <v>503</v>
      </c>
      <c r="AH703" s="104"/>
      <c r="AI703" s="104"/>
      <c r="AJ703" s="104"/>
      <c r="AK703" s="104"/>
      <c r="AL703" s="104"/>
      <c r="AM703" s="104"/>
      <c r="AN703" s="104"/>
      <c r="AO703" s="104"/>
      <c r="AP703" s="104"/>
      <c r="AQ703" s="104"/>
      <c r="AR703" s="104"/>
      <c r="AS703" s="104"/>
      <c r="AT703" s="104"/>
      <c r="AU703" s="104"/>
      <c r="AV703" s="104"/>
      <c r="AW703" s="104"/>
      <c r="AX703" s="105"/>
    </row>
    <row r="704" spans="1:50" ht="37.5" customHeight="1" x14ac:dyDescent="0.15">
      <c r="A704" s="889"/>
      <c r="B704" s="890"/>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469</v>
      </c>
      <c r="AE704" s="794"/>
      <c r="AF704" s="794"/>
      <c r="AG704" s="120" t="s">
        <v>504</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500</v>
      </c>
      <c r="AE705" s="725"/>
      <c r="AF705" s="725"/>
      <c r="AG705" s="109" t="s">
        <v>493</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4"/>
      <c r="B706" s="655"/>
      <c r="C706" s="805"/>
      <c r="D706" s="806"/>
      <c r="E706" s="741" t="s">
        <v>458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3"/>
      <c r="AE706" s="334"/>
      <c r="AF706" s="671"/>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4"/>
      <c r="B707" s="655"/>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7"/>
      <c r="AE707" s="848"/>
      <c r="AF707" s="848"/>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500</v>
      </c>
      <c r="AE708" s="615"/>
      <c r="AF708" s="615"/>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3" t="s">
        <v>469</v>
      </c>
      <c r="AE709" s="334"/>
      <c r="AF709" s="334"/>
      <c r="AG709" s="103" t="s">
        <v>505</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3" t="s">
        <v>500</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33" t="s">
        <v>469</v>
      </c>
      <c r="AE711" s="334"/>
      <c r="AF711" s="334"/>
      <c r="AG711" s="103" t="s">
        <v>506</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4"/>
      <c r="B712" s="656"/>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3" t="s">
        <v>500</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4"/>
      <c r="B713" s="656"/>
      <c r="C713" s="963" t="s">
        <v>420</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3" t="s">
        <v>500</v>
      </c>
      <c r="AE713" s="334"/>
      <c r="AF713" s="671"/>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469</v>
      </c>
      <c r="AE714" s="819"/>
      <c r="AF714" s="820"/>
      <c r="AG714" s="747" t="s">
        <v>507</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2" t="s">
        <v>40</v>
      </c>
      <c r="B715" s="795"/>
      <c r="C715" s="796" t="s">
        <v>385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501</v>
      </c>
      <c r="AE715" s="615"/>
      <c r="AF715" s="739"/>
      <c r="AG715" s="753" t="s">
        <v>508</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469</v>
      </c>
      <c r="AE716" s="639"/>
      <c r="AF716" s="639"/>
      <c r="AG716" s="103" t="s">
        <v>509</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3" t="s">
        <v>469</v>
      </c>
      <c r="AE717" s="334"/>
      <c r="AF717" s="334"/>
      <c r="AG717" s="103" t="s">
        <v>510</v>
      </c>
      <c r="AH717" s="104"/>
      <c r="AI717" s="104"/>
      <c r="AJ717" s="104"/>
      <c r="AK717" s="104"/>
      <c r="AL717" s="104"/>
      <c r="AM717" s="104"/>
      <c r="AN717" s="104"/>
      <c r="AO717" s="104"/>
      <c r="AP717" s="104"/>
      <c r="AQ717" s="104"/>
      <c r="AR717" s="104"/>
      <c r="AS717" s="104"/>
      <c r="AT717" s="104"/>
      <c r="AU717" s="104"/>
      <c r="AV717" s="104"/>
      <c r="AW717" s="104"/>
      <c r="AX717" s="105"/>
    </row>
    <row r="718" spans="1:50" ht="42" customHeight="1" x14ac:dyDescent="0.15">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3" t="s">
        <v>469</v>
      </c>
      <c r="AE718" s="334"/>
      <c r="AF718" s="334"/>
      <c r="AG718" s="111" t="s">
        <v>511</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469</v>
      </c>
      <c r="AE719" s="615"/>
      <c r="AF719" s="615"/>
      <c r="AG719" s="109" t="s">
        <v>512</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9"/>
      <c r="B720" s="790"/>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9"/>
      <c r="B721" s="790"/>
      <c r="C721" s="322" t="s">
        <v>513</v>
      </c>
      <c r="D721" s="323"/>
      <c r="E721" s="323"/>
      <c r="F721" s="324"/>
      <c r="G721" s="305"/>
      <c r="H721" s="306"/>
      <c r="I721" s="78" t="str">
        <f>IF(OR(G721="　", G721=""), "", "-")</f>
        <v/>
      </c>
      <c r="J721" s="309"/>
      <c r="K721" s="309"/>
      <c r="L721" s="78" t="str">
        <f>IF(M721="","","-")</f>
        <v/>
      </c>
      <c r="M721" s="79"/>
      <c r="N721" s="284" t="s">
        <v>514</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9"/>
      <c r="B722" s="790"/>
      <c r="C722" s="322"/>
      <c r="D722" s="323"/>
      <c r="E722" s="323"/>
      <c r="F722" s="324"/>
      <c r="G722" s="305"/>
      <c r="H722" s="306"/>
      <c r="I722" s="78" t="str">
        <f t="shared" ref="I722:I725" si="12">IF(OR(G722="　", G722=""), "", "-")</f>
        <v/>
      </c>
      <c r="J722" s="309"/>
      <c r="K722" s="309"/>
      <c r="L722" s="78" t="str">
        <f t="shared" ref="L722:L725" si="13">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9"/>
      <c r="B723" s="790"/>
      <c r="C723" s="322"/>
      <c r="D723" s="323"/>
      <c r="E723" s="323"/>
      <c r="F723" s="324"/>
      <c r="G723" s="305"/>
      <c r="H723" s="306"/>
      <c r="I723" s="78" t="str">
        <f t="shared" si="12"/>
        <v/>
      </c>
      <c r="J723" s="309"/>
      <c r="K723" s="309"/>
      <c r="L723" s="78" t="str">
        <f t="shared" si="13"/>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9"/>
      <c r="B724" s="790"/>
      <c r="C724" s="322"/>
      <c r="D724" s="323"/>
      <c r="E724" s="323"/>
      <c r="F724" s="324"/>
      <c r="G724" s="305"/>
      <c r="H724" s="306"/>
      <c r="I724" s="78" t="str">
        <f t="shared" si="12"/>
        <v/>
      </c>
      <c r="J724" s="309"/>
      <c r="K724" s="309"/>
      <c r="L724" s="78" t="str">
        <f t="shared" si="13"/>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1"/>
      <c r="B725" s="792"/>
      <c r="C725" s="330"/>
      <c r="D725" s="331"/>
      <c r="E725" s="331"/>
      <c r="F725" s="332"/>
      <c r="G725" s="307"/>
      <c r="H725" s="308"/>
      <c r="I725" s="80" t="str">
        <f t="shared" si="12"/>
        <v/>
      </c>
      <c r="J725" s="310"/>
      <c r="K725" s="310"/>
      <c r="L725" s="80" t="str">
        <f t="shared" si="13"/>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90.75" customHeight="1" x14ac:dyDescent="0.15">
      <c r="A726" s="652" t="s">
        <v>48</v>
      </c>
      <c r="B726" s="813"/>
      <c r="C726" s="826" t="s">
        <v>53</v>
      </c>
      <c r="D726" s="850"/>
      <c r="E726" s="850"/>
      <c r="F726" s="851"/>
      <c r="G726" s="600" t="s">
        <v>538</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14"/>
      <c r="B727" s="815"/>
      <c r="C727" s="595" t="s">
        <v>57</v>
      </c>
      <c r="D727" s="596"/>
      <c r="E727" s="596"/>
      <c r="F727" s="597"/>
      <c r="G727" s="598" t="s">
        <v>515</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3"/>
      <c r="B733" s="684"/>
      <c r="C733" s="684"/>
      <c r="D733" s="684"/>
      <c r="E733" s="685"/>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17" t="s">
        <v>357</v>
      </c>
      <c r="B737" s="312"/>
      <c r="C737" s="312"/>
      <c r="D737" s="312"/>
      <c r="E737" s="312"/>
      <c r="F737" s="312"/>
      <c r="G737" s="299">
        <v>118</v>
      </c>
      <c r="H737" s="300"/>
      <c r="I737" s="300"/>
      <c r="J737" s="300"/>
      <c r="K737" s="300"/>
      <c r="L737" s="300"/>
      <c r="M737" s="300"/>
      <c r="N737" s="300"/>
      <c r="O737" s="300"/>
      <c r="P737" s="301"/>
      <c r="Q737" s="312" t="s">
        <v>312</v>
      </c>
      <c r="R737" s="312"/>
      <c r="S737" s="312"/>
      <c r="T737" s="312"/>
      <c r="U737" s="312"/>
      <c r="V737" s="312"/>
      <c r="W737" s="299">
        <v>120</v>
      </c>
      <c r="X737" s="300"/>
      <c r="Y737" s="300"/>
      <c r="Z737" s="300"/>
      <c r="AA737" s="300"/>
      <c r="AB737" s="300"/>
      <c r="AC737" s="300"/>
      <c r="AD737" s="300"/>
      <c r="AE737" s="300"/>
      <c r="AF737" s="301"/>
      <c r="AG737" s="312" t="s">
        <v>313</v>
      </c>
      <c r="AH737" s="312"/>
      <c r="AI737" s="312"/>
      <c r="AJ737" s="312"/>
      <c r="AK737" s="312"/>
      <c r="AL737" s="312"/>
      <c r="AM737" s="299">
        <v>147</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162</v>
      </c>
      <c r="H738" s="300"/>
      <c r="I738" s="300"/>
      <c r="J738" s="300"/>
      <c r="K738" s="300"/>
      <c r="L738" s="300"/>
      <c r="M738" s="300"/>
      <c r="N738" s="300"/>
      <c r="O738" s="300"/>
      <c r="P738" s="300"/>
      <c r="Q738" s="312" t="s">
        <v>315</v>
      </c>
      <c r="R738" s="312"/>
      <c r="S738" s="312"/>
      <c r="T738" s="312"/>
      <c r="U738" s="312"/>
      <c r="V738" s="312"/>
      <c r="W738" s="299">
        <v>153</v>
      </c>
      <c r="X738" s="300"/>
      <c r="Y738" s="300"/>
      <c r="Z738" s="300"/>
      <c r="AA738" s="300"/>
      <c r="AB738" s="300"/>
      <c r="AC738" s="300"/>
      <c r="AD738" s="300"/>
      <c r="AE738" s="300"/>
      <c r="AF738" s="301"/>
      <c r="AG738" s="265" t="s">
        <v>316</v>
      </c>
      <c r="AH738" s="265"/>
      <c r="AI738" s="265"/>
      <c r="AJ738" s="265"/>
      <c r="AK738" s="265"/>
      <c r="AL738" s="265"/>
      <c r="AM738" s="299">
        <v>159</v>
      </c>
      <c r="AN738" s="300"/>
      <c r="AO738" s="300"/>
      <c r="AP738" s="300"/>
      <c r="AQ738" s="300"/>
      <c r="AR738" s="300"/>
      <c r="AS738" s="300"/>
      <c r="AT738" s="300"/>
      <c r="AU738" s="300"/>
      <c r="AV738" s="301"/>
      <c r="AW738" s="73"/>
      <c r="AX738" s="74"/>
    </row>
    <row r="739" spans="1:50" ht="24.75" customHeight="1" thickBot="1" x14ac:dyDescent="0.2">
      <c r="A739" s="672" t="s">
        <v>413</v>
      </c>
      <c r="B739" s="673"/>
      <c r="C739" s="673"/>
      <c r="D739" s="673"/>
      <c r="E739" s="673"/>
      <c r="F739" s="673"/>
      <c r="G739" s="302">
        <v>187</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1" t="s">
        <v>461</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thickBot="1" x14ac:dyDescent="0.2">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0" t="s">
        <v>463</v>
      </c>
      <c r="B779" s="641"/>
      <c r="C779" s="641"/>
      <c r="D779" s="641"/>
      <c r="E779" s="641"/>
      <c r="F779" s="642"/>
      <c r="G779" s="605" t="s">
        <v>439</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440</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15">
      <c r="A780" s="643"/>
      <c r="B780" s="644"/>
      <c r="C780" s="644"/>
      <c r="D780" s="644"/>
      <c r="E780" s="644"/>
      <c r="F780" s="645"/>
      <c r="G780" s="826"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24.75" customHeight="1" x14ac:dyDescent="0.15">
      <c r="A781" s="643"/>
      <c r="B781" s="644"/>
      <c r="C781" s="644"/>
      <c r="D781" s="644"/>
      <c r="E781" s="644"/>
      <c r="F781" s="645"/>
      <c r="G781" s="680" t="s">
        <v>516</v>
      </c>
      <c r="H781" s="681"/>
      <c r="I781" s="681"/>
      <c r="J781" s="681"/>
      <c r="K781" s="682"/>
      <c r="L781" s="846" t="s">
        <v>517</v>
      </c>
      <c r="M781" s="675"/>
      <c r="N781" s="675"/>
      <c r="O781" s="675"/>
      <c r="P781" s="675"/>
      <c r="Q781" s="675"/>
      <c r="R781" s="675"/>
      <c r="S781" s="675"/>
      <c r="T781" s="675"/>
      <c r="U781" s="675"/>
      <c r="V781" s="675"/>
      <c r="W781" s="675"/>
      <c r="X781" s="676"/>
      <c r="Y781" s="400">
        <v>30</v>
      </c>
      <c r="Z781" s="401"/>
      <c r="AA781" s="401"/>
      <c r="AB781" s="816"/>
      <c r="AC781" s="849" t="str">
        <f t="shared" ref="AC781:AU781" si="14">$J$1102</f>
        <v>-</v>
      </c>
      <c r="AD781" s="681"/>
      <c r="AE781" s="681"/>
      <c r="AF781" s="681"/>
      <c r="AG781" s="682"/>
      <c r="AH781" s="674" t="str">
        <f t="shared" si="14"/>
        <v>-</v>
      </c>
      <c r="AI781" s="675"/>
      <c r="AJ781" s="675"/>
      <c r="AK781" s="675"/>
      <c r="AL781" s="675"/>
      <c r="AM781" s="675"/>
      <c r="AN781" s="675"/>
      <c r="AO781" s="675"/>
      <c r="AP781" s="675"/>
      <c r="AQ781" s="675"/>
      <c r="AR781" s="675"/>
      <c r="AS781" s="675"/>
      <c r="AT781" s="676"/>
      <c r="AU781" s="400" t="str">
        <f t="shared" si="14"/>
        <v>-</v>
      </c>
      <c r="AV781" s="401"/>
      <c r="AW781" s="401"/>
      <c r="AX781" s="402"/>
    </row>
    <row r="782" spans="1:50" ht="24.75" customHeight="1" x14ac:dyDescent="0.15">
      <c r="A782" s="643"/>
      <c r="B782" s="644"/>
      <c r="C782" s="644"/>
      <c r="D782" s="644"/>
      <c r="E782" s="644"/>
      <c r="F782" s="645"/>
      <c r="G782" s="585" t="str">
        <f t="shared" ref="G782:L790" si="15">$J$1102</f>
        <v>-</v>
      </c>
      <c r="H782" s="586"/>
      <c r="I782" s="586"/>
      <c r="J782" s="586"/>
      <c r="K782" s="587"/>
      <c r="L782" s="608" t="str">
        <f t="shared" si="15"/>
        <v>-</v>
      </c>
      <c r="M782" s="609"/>
      <c r="N782" s="609"/>
      <c r="O782" s="609"/>
      <c r="P782" s="609"/>
      <c r="Q782" s="609"/>
      <c r="R782" s="609"/>
      <c r="S782" s="609"/>
      <c r="T782" s="609"/>
      <c r="U782" s="609"/>
      <c r="V782" s="609"/>
      <c r="W782" s="609"/>
      <c r="X782" s="610"/>
      <c r="Y782" s="611" t="str">
        <f t="shared" ref="Y782:Y790" si="16">$J$1102</f>
        <v>-</v>
      </c>
      <c r="Z782" s="612"/>
      <c r="AA782" s="612"/>
      <c r="AB782" s="619"/>
      <c r="AC782" s="585" t="str">
        <f t="shared" ref="AC782:AH790" si="17">$J$1102</f>
        <v>-</v>
      </c>
      <c r="AD782" s="586"/>
      <c r="AE782" s="586"/>
      <c r="AF782" s="586"/>
      <c r="AG782" s="587"/>
      <c r="AH782" s="608" t="str">
        <f t="shared" si="17"/>
        <v>-</v>
      </c>
      <c r="AI782" s="609"/>
      <c r="AJ782" s="609"/>
      <c r="AK782" s="609"/>
      <c r="AL782" s="609"/>
      <c r="AM782" s="609"/>
      <c r="AN782" s="609"/>
      <c r="AO782" s="609"/>
      <c r="AP782" s="609"/>
      <c r="AQ782" s="609"/>
      <c r="AR782" s="609"/>
      <c r="AS782" s="609"/>
      <c r="AT782" s="610"/>
      <c r="AU782" s="611" t="str">
        <f t="shared" ref="AU782:AU790" si="18">$J$1102</f>
        <v>-</v>
      </c>
      <c r="AV782" s="612"/>
      <c r="AW782" s="612"/>
      <c r="AX782" s="613"/>
    </row>
    <row r="783" spans="1:50" ht="24.75" hidden="1" customHeight="1" x14ac:dyDescent="0.15">
      <c r="A783" s="643"/>
      <c r="B783" s="644"/>
      <c r="C783" s="644"/>
      <c r="D783" s="644"/>
      <c r="E783" s="644"/>
      <c r="F783" s="645"/>
      <c r="G783" s="585" t="str">
        <f t="shared" si="15"/>
        <v>-</v>
      </c>
      <c r="H783" s="586"/>
      <c r="I783" s="586"/>
      <c r="J783" s="586"/>
      <c r="K783" s="587"/>
      <c r="L783" s="608" t="str">
        <f t="shared" si="15"/>
        <v>-</v>
      </c>
      <c r="M783" s="609"/>
      <c r="N783" s="609"/>
      <c r="O783" s="609"/>
      <c r="P783" s="609"/>
      <c r="Q783" s="609"/>
      <c r="R783" s="609"/>
      <c r="S783" s="609"/>
      <c r="T783" s="609"/>
      <c r="U783" s="609"/>
      <c r="V783" s="609"/>
      <c r="W783" s="609"/>
      <c r="X783" s="610"/>
      <c r="Y783" s="611" t="str">
        <f t="shared" si="16"/>
        <v>-</v>
      </c>
      <c r="Z783" s="612"/>
      <c r="AA783" s="612"/>
      <c r="AB783" s="619"/>
      <c r="AC783" s="585" t="str">
        <f t="shared" si="17"/>
        <v>-</v>
      </c>
      <c r="AD783" s="586"/>
      <c r="AE783" s="586"/>
      <c r="AF783" s="586"/>
      <c r="AG783" s="587"/>
      <c r="AH783" s="608" t="str">
        <f t="shared" si="17"/>
        <v>-</v>
      </c>
      <c r="AI783" s="609"/>
      <c r="AJ783" s="609"/>
      <c r="AK783" s="609"/>
      <c r="AL783" s="609"/>
      <c r="AM783" s="609"/>
      <c r="AN783" s="609"/>
      <c r="AO783" s="609"/>
      <c r="AP783" s="609"/>
      <c r="AQ783" s="609"/>
      <c r="AR783" s="609"/>
      <c r="AS783" s="609"/>
      <c r="AT783" s="610"/>
      <c r="AU783" s="611" t="str">
        <f t="shared" si="18"/>
        <v>-</v>
      </c>
      <c r="AV783" s="612"/>
      <c r="AW783" s="612"/>
      <c r="AX783" s="613"/>
    </row>
    <row r="784" spans="1:50" ht="24.75" hidden="1" customHeight="1" x14ac:dyDescent="0.15">
      <c r="A784" s="643"/>
      <c r="B784" s="644"/>
      <c r="C784" s="644"/>
      <c r="D784" s="644"/>
      <c r="E784" s="644"/>
      <c r="F784" s="645"/>
      <c r="G784" s="585" t="str">
        <f t="shared" si="15"/>
        <v>-</v>
      </c>
      <c r="H784" s="586"/>
      <c r="I784" s="586"/>
      <c r="J784" s="586"/>
      <c r="K784" s="587"/>
      <c r="L784" s="608" t="str">
        <f t="shared" si="15"/>
        <v>-</v>
      </c>
      <c r="M784" s="609"/>
      <c r="N784" s="609"/>
      <c r="O784" s="609"/>
      <c r="P784" s="609"/>
      <c r="Q784" s="609"/>
      <c r="R784" s="609"/>
      <c r="S784" s="609"/>
      <c r="T784" s="609"/>
      <c r="U784" s="609"/>
      <c r="V784" s="609"/>
      <c r="W784" s="609"/>
      <c r="X784" s="610"/>
      <c r="Y784" s="611" t="str">
        <f t="shared" si="16"/>
        <v>-</v>
      </c>
      <c r="Z784" s="612"/>
      <c r="AA784" s="612"/>
      <c r="AB784" s="619"/>
      <c r="AC784" s="585" t="str">
        <f t="shared" si="17"/>
        <v>-</v>
      </c>
      <c r="AD784" s="586"/>
      <c r="AE784" s="586"/>
      <c r="AF784" s="586"/>
      <c r="AG784" s="587"/>
      <c r="AH784" s="608" t="str">
        <f t="shared" si="17"/>
        <v>-</v>
      </c>
      <c r="AI784" s="609"/>
      <c r="AJ784" s="609"/>
      <c r="AK784" s="609"/>
      <c r="AL784" s="609"/>
      <c r="AM784" s="609"/>
      <c r="AN784" s="609"/>
      <c r="AO784" s="609"/>
      <c r="AP784" s="609"/>
      <c r="AQ784" s="609"/>
      <c r="AR784" s="609"/>
      <c r="AS784" s="609"/>
      <c r="AT784" s="610"/>
      <c r="AU784" s="611" t="str">
        <f t="shared" si="18"/>
        <v>-</v>
      </c>
      <c r="AV784" s="612"/>
      <c r="AW784" s="612"/>
      <c r="AX784" s="613"/>
    </row>
    <row r="785" spans="1:50" ht="24.75" hidden="1" customHeight="1" x14ac:dyDescent="0.15">
      <c r="A785" s="643"/>
      <c r="B785" s="644"/>
      <c r="C785" s="644"/>
      <c r="D785" s="644"/>
      <c r="E785" s="644"/>
      <c r="F785" s="645"/>
      <c r="G785" s="585" t="str">
        <f t="shared" si="15"/>
        <v>-</v>
      </c>
      <c r="H785" s="586"/>
      <c r="I785" s="586"/>
      <c r="J785" s="586"/>
      <c r="K785" s="587"/>
      <c r="L785" s="608" t="str">
        <f t="shared" si="15"/>
        <v>-</v>
      </c>
      <c r="M785" s="609"/>
      <c r="N785" s="609"/>
      <c r="O785" s="609"/>
      <c r="P785" s="609"/>
      <c r="Q785" s="609"/>
      <c r="R785" s="609"/>
      <c r="S785" s="609"/>
      <c r="T785" s="609"/>
      <c r="U785" s="609"/>
      <c r="V785" s="609"/>
      <c r="W785" s="609"/>
      <c r="X785" s="610"/>
      <c r="Y785" s="611" t="str">
        <f t="shared" si="16"/>
        <v>-</v>
      </c>
      <c r="Z785" s="612"/>
      <c r="AA785" s="612"/>
      <c r="AB785" s="619"/>
      <c r="AC785" s="585" t="str">
        <f t="shared" si="17"/>
        <v>-</v>
      </c>
      <c r="AD785" s="586"/>
      <c r="AE785" s="586"/>
      <c r="AF785" s="586"/>
      <c r="AG785" s="587"/>
      <c r="AH785" s="608" t="str">
        <f t="shared" si="17"/>
        <v>-</v>
      </c>
      <c r="AI785" s="609"/>
      <c r="AJ785" s="609"/>
      <c r="AK785" s="609"/>
      <c r="AL785" s="609"/>
      <c r="AM785" s="609"/>
      <c r="AN785" s="609"/>
      <c r="AO785" s="609"/>
      <c r="AP785" s="609"/>
      <c r="AQ785" s="609"/>
      <c r="AR785" s="609"/>
      <c r="AS785" s="609"/>
      <c r="AT785" s="610"/>
      <c r="AU785" s="611" t="str">
        <f t="shared" si="18"/>
        <v>-</v>
      </c>
      <c r="AV785" s="612"/>
      <c r="AW785" s="612"/>
      <c r="AX785" s="613"/>
    </row>
    <row r="786" spans="1:50" ht="24.75" hidden="1" customHeight="1" x14ac:dyDescent="0.15">
      <c r="A786" s="643"/>
      <c r="B786" s="644"/>
      <c r="C786" s="644"/>
      <c r="D786" s="644"/>
      <c r="E786" s="644"/>
      <c r="F786" s="645"/>
      <c r="G786" s="585" t="str">
        <f t="shared" si="15"/>
        <v>-</v>
      </c>
      <c r="H786" s="586"/>
      <c r="I786" s="586"/>
      <c r="J786" s="586"/>
      <c r="K786" s="587"/>
      <c r="L786" s="608" t="str">
        <f t="shared" si="15"/>
        <v>-</v>
      </c>
      <c r="M786" s="609"/>
      <c r="N786" s="609"/>
      <c r="O786" s="609"/>
      <c r="P786" s="609"/>
      <c r="Q786" s="609"/>
      <c r="R786" s="609"/>
      <c r="S786" s="609"/>
      <c r="T786" s="609"/>
      <c r="U786" s="609"/>
      <c r="V786" s="609"/>
      <c r="W786" s="609"/>
      <c r="X786" s="610"/>
      <c r="Y786" s="611" t="str">
        <f t="shared" si="16"/>
        <v>-</v>
      </c>
      <c r="Z786" s="612"/>
      <c r="AA786" s="612"/>
      <c r="AB786" s="619"/>
      <c r="AC786" s="585" t="str">
        <f t="shared" si="17"/>
        <v>-</v>
      </c>
      <c r="AD786" s="586"/>
      <c r="AE786" s="586"/>
      <c r="AF786" s="586"/>
      <c r="AG786" s="587"/>
      <c r="AH786" s="608" t="str">
        <f t="shared" si="17"/>
        <v>-</v>
      </c>
      <c r="AI786" s="609"/>
      <c r="AJ786" s="609"/>
      <c r="AK786" s="609"/>
      <c r="AL786" s="609"/>
      <c r="AM786" s="609"/>
      <c r="AN786" s="609"/>
      <c r="AO786" s="609"/>
      <c r="AP786" s="609"/>
      <c r="AQ786" s="609"/>
      <c r="AR786" s="609"/>
      <c r="AS786" s="609"/>
      <c r="AT786" s="610"/>
      <c r="AU786" s="611" t="str">
        <f t="shared" si="18"/>
        <v>-</v>
      </c>
      <c r="AV786" s="612"/>
      <c r="AW786" s="612"/>
      <c r="AX786" s="613"/>
    </row>
    <row r="787" spans="1:50" ht="24.75" hidden="1" customHeight="1" x14ac:dyDescent="0.15">
      <c r="A787" s="643"/>
      <c r="B787" s="644"/>
      <c r="C787" s="644"/>
      <c r="D787" s="644"/>
      <c r="E787" s="644"/>
      <c r="F787" s="645"/>
      <c r="G787" s="585" t="str">
        <f t="shared" si="15"/>
        <v>-</v>
      </c>
      <c r="H787" s="586"/>
      <c r="I787" s="586"/>
      <c r="J787" s="586"/>
      <c r="K787" s="587"/>
      <c r="L787" s="608" t="str">
        <f t="shared" si="15"/>
        <v>-</v>
      </c>
      <c r="M787" s="609"/>
      <c r="N787" s="609"/>
      <c r="O787" s="609"/>
      <c r="P787" s="609"/>
      <c r="Q787" s="609"/>
      <c r="R787" s="609"/>
      <c r="S787" s="609"/>
      <c r="T787" s="609"/>
      <c r="U787" s="609"/>
      <c r="V787" s="609"/>
      <c r="W787" s="609"/>
      <c r="X787" s="610"/>
      <c r="Y787" s="611" t="str">
        <f t="shared" si="16"/>
        <v>-</v>
      </c>
      <c r="Z787" s="612"/>
      <c r="AA787" s="612"/>
      <c r="AB787" s="619"/>
      <c r="AC787" s="585" t="str">
        <f t="shared" si="17"/>
        <v>-</v>
      </c>
      <c r="AD787" s="586"/>
      <c r="AE787" s="586"/>
      <c r="AF787" s="586"/>
      <c r="AG787" s="587"/>
      <c r="AH787" s="608" t="str">
        <f t="shared" si="17"/>
        <v>-</v>
      </c>
      <c r="AI787" s="609"/>
      <c r="AJ787" s="609"/>
      <c r="AK787" s="609"/>
      <c r="AL787" s="609"/>
      <c r="AM787" s="609"/>
      <c r="AN787" s="609"/>
      <c r="AO787" s="609"/>
      <c r="AP787" s="609"/>
      <c r="AQ787" s="609"/>
      <c r="AR787" s="609"/>
      <c r="AS787" s="609"/>
      <c r="AT787" s="610"/>
      <c r="AU787" s="611" t="str">
        <f t="shared" si="18"/>
        <v>-</v>
      </c>
      <c r="AV787" s="612"/>
      <c r="AW787" s="612"/>
      <c r="AX787" s="613"/>
    </row>
    <row r="788" spans="1:50" ht="24.75" hidden="1" customHeight="1" x14ac:dyDescent="0.15">
      <c r="A788" s="643"/>
      <c r="B788" s="644"/>
      <c r="C788" s="644"/>
      <c r="D788" s="644"/>
      <c r="E788" s="644"/>
      <c r="F788" s="645"/>
      <c r="G788" s="585" t="str">
        <f t="shared" si="15"/>
        <v>-</v>
      </c>
      <c r="H788" s="586"/>
      <c r="I788" s="586"/>
      <c r="J788" s="586"/>
      <c r="K788" s="587"/>
      <c r="L788" s="608" t="str">
        <f t="shared" si="15"/>
        <v>-</v>
      </c>
      <c r="M788" s="609"/>
      <c r="N788" s="609"/>
      <c r="O788" s="609"/>
      <c r="P788" s="609"/>
      <c r="Q788" s="609"/>
      <c r="R788" s="609"/>
      <c r="S788" s="609"/>
      <c r="T788" s="609"/>
      <c r="U788" s="609"/>
      <c r="V788" s="609"/>
      <c r="W788" s="609"/>
      <c r="X788" s="610"/>
      <c r="Y788" s="611" t="str">
        <f t="shared" si="16"/>
        <v>-</v>
      </c>
      <c r="Z788" s="612"/>
      <c r="AA788" s="612"/>
      <c r="AB788" s="619"/>
      <c r="AC788" s="585" t="str">
        <f t="shared" si="17"/>
        <v>-</v>
      </c>
      <c r="AD788" s="586"/>
      <c r="AE788" s="586"/>
      <c r="AF788" s="586"/>
      <c r="AG788" s="587"/>
      <c r="AH788" s="608" t="str">
        <f t="shared" si="17"/>
        <v>-</v>
      </c>
      <c r="AI788" s="609"/>
      <c r="AJ788" s="609"/>
      <c r="AK788" s="609"/>
      <c r="AL788" s="609"/>
      <c r="AM788" s="609"/>
      <c r="AN788" s="609"/>
      <c r="AO788" s="609"/>
      <c r="AP788" s="609"/>
      <c r="AQ788" s="609"/>
      <c r="AR788" s="609"/>
      <c r="AS788" s="609"/>
      <c r="AT788" s="610"/>
      <c r="AU788" s="611" t="str">
        <f t="shared" si="18"/>
        <v>-</v>
      </c>
      <c r="AV788" s="612"/>
      <c r="AW788" s="612"/>
      <c r="AX788" s="613"/>
    </row>
    <row r="789" spans="1:50" ht="24.75" hidden="1" customHeight="1" x14ac:dyDescent="0.15">
      <c r="A789" s="643"/>
      <c r="B789" s="644"/>
      <c r="C789" s="644"/>
      <c r="D789" s="644"/>
      <c r="E789" s="644"/>
      <c r="F789" s="645"/>
      <c r="G789" s="585" t="str">
        <f t="shared" si="15"/>
        <v>-</v>
      </c>
      <c r="H789" s="586"/>
      <c r="I789" s="586"/>
      <c r="J789" s="586"/>
      <c r="K789" s="587"/>
      <c r="L789" s="608" t="str">
        <f t="shared" si="15"/>
        <v>-</v>
      </c>
      <c r="M789" s="609"/>
      <c r="N789" s="609"/>
      <c r="O789" s="609"/>
      <c r="P789" s="609"/>
      <c r="Q789" s="609"/>
      <c r="R789" s="609"/>
      <c r="S789" s="609"/>
      <c r="T789" s="609"/>
      <c r="U789" s="609"/>
      <c r="V789" s="609"/>
      <c r="W789" s="609"/>
      <c r="X789" s="610"/>
      <c r="Y789" s="611" t="str">
        <f t="shared" si="16"/>
        <v>-</v>
      </c>
      <c r="Z789" s="612"/>
      <c r="AA789" s="612"/>
      <c r="AB789" s="619"/>
      <c r="AC789" s="585" t="str">
        <f t="shared" si="17"/>
        <v>-</v>
      </c>
      <c r="AD789" s="586"/>
      <c r="AE789" s="586"/>
      <c r="AF789" s="586"/>
      <c r="AG789" s="587"/>
      <c r="AH789" s="608" t="str">
        <f t="shared" si="17"/>
        <v>-</v>
      </c>
      <c r="AI789" s="609"/>
      <c r="AJ789" s="609"/>
      <c r="AK789" s="609"/>
      <c r="AL789" s="609"/>
      <c r="AM789" s="609"/>
      <c r="AN789" s="609"/>
      <c r="AO789" s="609"/>
      <c r="AP789" s="609"/>
      <c r="AQ789" s="609"/>
      <c r="AR789" s="609"/>
      <c r="AS789" s="609"/>
      <c r="AT789" s="610"/>
      <c r="AU789" s="611" t="str">
        <f t="shared" si="18"/>
        <v>-</v>
      </c>
      <c r="AV789" s="612"/>
      <c r="AW789" s="612"/>
      <c r="AX789" s="613"/>
    </row>
    <row r="790" spans="1:50" ht="24.75" customHeight="1" x14ac:dyDescent="0.15">
      <c r="A790" s="643"/>
      <c r="B790" s="644"/>
      <c r="C790" s="644"/>
      <c r="D790" s="644"/>
      <c r="E790" s="644"/>
      <c r="F790" s="645"/>
      <c r="G790" s="585" t="str">
        <f t="shared" si="15"/>
        <v>-</v>
      </c>
      <c r="H790" s="586"/>
      <c r="I790" s="586"/>
      <c r="J790" s="586"/>
      <c r="K790" s="587"/>
      <c r="L790" s="608" t="str">
        <f t="shared" si="15"/>
        <v>-</v>
      </c>
      <c r="M790" s="609"/>
      <c r="N790" s="609"/>
      <c r="O790" s="609"/>
      <c r="P790" s="609"/>
      <c r="Q790" s="609"/>
      <c r="R790" s="609"/>
      <c r="S790" s="609"/>
      <c r="T790" s="609"/>
      <c r="U790" s="609"/>
      <c r="V790" s="609"/>
      <c r="W790" s="609"/>
      <c r="X790" s="610"/>
      <c r="Y790" s="611" t="str">
        <f t="shared" si="16"/>
        <v>-</v>
      </c>
      <c r="Z790" s="612"/>
      <c r="AA790" s="612"/>
      <c r="AB790" s="619"/>
      <c r="AC790" s="585" t="str">
        <f t="shared" si="17"/>
        <v>-</v>
      </c>
      <c r="AD790" s="586"/>
      <c r="AE790" s="586"/>
      <c r="AF790" s="586"/>
      <c r="AG790" s="587"/>
      <c r="AH790" s="608" t="str">
        <f t="shared" si="17"/>
        <v>-</v>
      </c>
      <c r="AI790" s="609"/>
      <c r="AJ790" s="609"/>
      <c r="AK790" s="609"/>
      <c r="AL790" s="609"/>
      <c r="AM790" s="609"/>
      <c r="AN790" s="609"/>
      <c r="AO790" s="609"/>
      <c r="AP790" s="609"/>
      <c r="AQ790" s="609"/>
      <c r="AR790" s="609"/>
      <c r="AS790" s="609"/>
      <c r="AT790" s="610"/>
      <c r="AU790" s="611" t="str">
        <f t="shared" si="18"/>
        <v>-</v>
      </c>
      <c r="AV790" s="612"/>
      <c r="AW790" s="612"/>
      <c r="AX790" s="613"/>
    </row>
    <row r="791" spans="1:50" ht="24.75" customHeight="1" x14ac:dyDescent="0.15">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30</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hidden="1" customHeight="1" x14ac:dyDescent="0.15">
      <c r="A793" s="643"/>
      <c r="B793" s="644"/>
      <c r="C793" s="644"/>
      <c r="D793" s="644"/>
      <c r="E793" s="644"/>
      <c r="F793" s="645"/>
      <c r="G793" s="826"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hidden="1" customHeight="1" x14ac:dyDescent="0.15">
      <c r="A794" s="643"/>
      <c r="B794" s="644"/>
      <c r="C794" s="644"/>
      <c r="D794" s="644"/>
      <c r="E794" s="644"/>
      <c r="F794" s="645"/>
      <c r="G794" s="680"/>
      <c r="H794" s="681"/>
      <c r="I794" s="681"/>
      <c r="J794" s="681"/>
      <c r="K794" s="682"/>
      <c r="L794" s="846"/>
      <c r="M794" s="675"/>
      <c r="N794" s="675"/>
      <c r="O794" s="675"/>
      <c r="P794" s="675"/>
      <c r="Q794" s="675"/>
      <c r="R794" s="675"/>
      <c r="S794" s="675"/>
      <c r="T794" s="675"/>
      <c r="U794" s="675"/>
      <c r="V794" s="675"/>
      <c r="W794" s="675"/>
      <c r="X794" s="676"/>
      <c r="Y794" s="400"/>
      <c r="Z794" s="401"/>
      <c r="AA794" s="401"/>
      <c r="AB794" s="816"/>
      <c r="AC794" s="680"/>
      <c r="AD794" s="681"/>
      <c r="AE794" s="681"/>
      <c r="AF794" s="681"/>
      <c r="AG794" s="682"/>
      <c r="AH794" s="846"/>
      <c r="AI794" s="675"/>
      <c r="AJ794" s="675"/>
      <c r="AK794" s="675"/>
      <c r="AL794" s="675"/>
      <c r="AM794" s="675"/>
      <c r="AN794" s="675"/>
      <c r="AO794" s="675"/>
      <c r="AP794" s="675"/>
      <c r="AQ794" s="675"/>
      <c r="AR794" s="675"/>
      <c r="AS794" s="675"/>
      <c r="AT794" s="676"/>
      <c r="AU794" s="400"/>
      <c r="AV794" s="401"/>
      <c r="AW794" s="401"/>
      <c r="AX794" s="402"/>
    </row>
    <row r="795" spans="1:50" ht="24.75" hidden="1" customHeight="1" x14ac:dyDescent="0.15">
      <c r="A795" s="643"/>
      <c r="B795" s="644"/>
      <c r="C795" s="644"/>
      <c r="D795" s="644"/>
      <c r="E795" s="644"/>
      <c r="F795" s="645"/>
      <c r="G795" s="852"/>
      <c r="H795" s="586"/>
      <c r="I795" s="586"/>
      <c r="J795" s="586"/>
      <c r="K795" s="587"/>
      <c r="L795" s="853"/>
      <c r="M795" s="609"/>
      <c r="N795" s="609"/>
      <c r="O795" s="609"/>
      <c r="P795" s="609"/>
      <c r="Q795" s="609"/>
      <c r="R795" s="609"/>
      <c r="S795" s="609"/>
      <c r="T795" s="609"/>
      <c r="U795" s="609"/>
      <c r="V795" s="609"/>
      <c r="W795" s="609"/>
      <c r="X795" s="610"/>
      <c r="Y795" s="611"/>
      <c r="Z795" s="612"/>
      <c r="AA795" s="612"/>
      <c r="AB795" s="619"/>
      <c r="AC795" s="852"/>
      <c r="AD795" s="586"/>
      <c r="AE795" s="586"/>
      <c r="AF795" s="586"/>
      <c r="AG795" s="587"/>
      <c r="AH795" s="853"/>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3"/>
      <c r="B796" s="644"/>
      <c r="C796" s="644"/>
      <c r="D796" s="644"/>
      <c r="E796" s="644"/>
      <c r="F796" s="645"/>
      <c r="G796" s="852"/>
      <c r="H796" s="586"/>
      <c r="I796" s="586"/>
      <c r="J796" s="586"/>
      <c r="K796" s="587"/>
      <c r="L796" s="853"/>
      <c r="M796" s="609"/>
      <c r="N796" s="609"/>
      <c r="O796" s="609"/>
      <c r="P796" s="609"/>
      <c r="Q796" s="609"/>
      <c r="R796" s="609"/>
      <c r="S796" s="609"/>
      <c r="T796" s="609"/>
      <c r="U796" s="609"/>
      <c r="V796" s="609"/>
      <c r="W796" s="609"/>
      <c r="X796" s="610"/>
      <c r="Y796" s="611"/>
      <c r="Z796" s="612"/>
      <c r="AA796" s="612"/>
      <c r="AB796" s="619"/>
      <c r="AC796" s="852"/>
      <c r="AD796" s="586"/>
      <c r="AE796" s="586"/>
      <c r="AF796" s="586"/>
      <c r="AG796" s="587"/>
      <c r="AH796" s="853"/>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3"/>
      <c r="B797" s="644"/>
      <c r="C797" s="644"/>
      <c r="D797" s="644"/>
      <c r="E797" s="644"/>
      <c r="F797" s="645"/>
      <c r="G797" s="852"/>
      <c r="H797" s="586"/>
      <c r="I797" s="586"/>
      <c r="J797" s="586"/>
      <c r="K797" s="587"/>
      <c r="L797" s="853"/>
      <c r="M797" s="609"/>
      <c r="N797" s="609"/>
      <c r="O797" s="609"/>
      <c r="P797" s="609"/>
      <c r="Q797" s="609"/>
      <c r="R797" s="609"/>
      <c r="S797" s="609"/>
      <c r="T797" s="609"/>
      <c r="U797" s="609"/>
      <c r="V797" s="609"/>
      <c r="W797" s="609"/>
      <c r="X797" s="610"/>
      <c r="Y797" s="611"/>
      <c r="Z797" s="612"/>
      <c r="AA797" s="612"/>
      <c r="AB797" s="619"/>
      <c r="AC797" s="852"/>
      <c r="AD797" s="586"/>
      <c r="AE797" s="586"/>
      <c r="AF797" s="586"/>
      <c r="AG797" s="587"/>
      <c r="AH797" s="853"/>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3"/>
      <c r="B798" s="644"/>
      <c r="C798" s="644"/>
      <c r="D798" s="644"/>
      <c r="E798" s="644"/>
      <c r="F798" s="645"/>
      <c r="G798" s="852"/>
      <c r="H798" s="586"/>
      <c r="I798" s="586"/>
      <c r="J798" s="586"/>
      <c r="K798" s="587"/>
      <c r="L798" s="853"/>
      <c r="M798" s="609"/>
      <c r="N798" s="609"/>
      <c r="O798" s="609"/>
      <c r="P798" s="609"/>
      <c r="Q798" s="609"/>
      <c r="R798" s="609"/>
      <c r="S798" s="609"/>
      <c r="T798" s="609"/>
      <c r="U798" s="609"/>
      <c r="V798" s="609"/>
      <c r="W798" s="609"/>
      <c r="X798" s="610"/>
      <c r="Y798" s="611"/>
      <c r="Z798" s="612"/>
      <c r="AA798" s="612"/>
      <c r="AB798" s="619"/>
      <c r="AC798" s="852"/>
      <c r="AD798" s="586"/>
      <c r="AE798" s="586"/>
      <c r="AF798" s="586"/>
      <c r="AG798" s="587"/>
      <c r="AH798" s="853"/>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3"/>
      <c r="B799" s="644"/>
      <c r="C799" s="644"/>
      <c r="D799" s="644"/>
      <c r="E799" s="644"/>
      <c r="F799" s="645"/>
      <c r="G799" s="852"/>
      <c r="H799" s="586"/>
      <c r="I799" s="586"/>
      <c r="J799" s="586"/>
      <c r="K799" s="587"/>
      <c r="L799" s="853"/>
      <c r="M799" s="609"/>
      <c r="N799" s="609"/>
      <c r="O799" s="609"/>
      <c r="P799" s="609"/>
      <c r="Q799" s="609"/>
      <c r="R799" s="609"/>
      <c r="S799" s="609"/>
      <c r="T799" s="609"/>
      <c r="U799" s="609"/>
      <c r="V799" s="609"/>
      <c r="W799" s="609"/>
      <c r="X799" s="610"/>
      <c r="Y799" s="611"/>
      <c r="Z799" s="612"/>
      <c r="AA799" s="612"/>
      <c r="AB799" s="619"/>
      <c r="AC799" s="852"/>
      <c r="AD799" s="586"/>
      <c r="AE799" s="586"/>
      <c r="AF799" s="586"/>
      <c r="AG799" s="587"/>
      <c r="AH799" s="853"/>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3"/>
      <c r="B800" s="644"/>
      <c r="C800" s="644"/>
      <c r="D800" s="644"/>
      <c r="E800" s="644"/>
      <c r="F800" s="645"/>
      <c r="G800" s="852"/>
      <c r="H800" s="586"/>
      <c r="I800" s="586"/>
      <c r="J800" s="586"/>
      <c r="K800" s="587"/>
      <c r="L800" s="853"/>
      <c r="M800" s="609"/>
      <c r="N800" s="609"/>
      <c r="O800" s="609"/>
      <c r="P800" s="609"/>
      <c r="Q800" s="609"/>
      <c r="R800" s="609"/>
      <c r="S800" s="609"/>
      <c r="T800" s="609"/>
      <c r="U800" s="609"/>
      <c r="V800" s="609"/>
      <c r="W800" s="609"/>
      <c r="X800" s="610"/>
      <c r="Y800" s="611"/>
      <c r="Z800" s="612"/>
      <c r="AA800" s="612"/>
      <c r="AB800" s="619"/>
      <c r="AC800" s="852"/>
      <c r="AD800" s="586"/>
      <c r="AE800" s="586"/>
      <c r="AF800" s="586"/>
      <c r="AG800" s="587"/>
      <c r="AH800" s="853"/>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3"/>
      <c r="B801" s="644"/>
      <c r="C801" s="644"/>
      <c r="D801" s="644"/>
      <c r="E801" s="644"/>
      <c r="F801" s="645"/>
      <c r="G801" s="852"/>
      <c r="H801" s="586"/>
      <c r="I801" s="586"/>
      <c r="J801" s="586"/>
      <c r="K801" s="587"/>
      <c r="L801" s="853"/>
      <c r="M801" s="609"/>
      <c r="N801" s="609"/>
      <c r="O801" s="609"/>
      <c r="P801" s="609"/>
      <c r="Q801" s="609"/>
      <c r="R801" s="609"/>
      <c r="S801" s="609"/>
      <c r="T801" s="609"/>
      <c r="U801" s="609"/>
      <c r="V801" s="609"/>
      <c r="W801" s="609"/>
      <c r="X801" s="610"/>
      <c r="Y801" s="611"/>
      <c r="Z801" s="612"/>
      <c r="AA801" s="612"/>
      <c r="AB801" s="619"/>
      <c r="AC801" s="852"/>
      <c r="AD801" s="586"/>
      <c r="AE801" s="586"/>
      <c r="AF801" s="586"/>
      <c r="AG801" s="587"/>
      <c r="AH801" s="853"/>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3"/>
      <c r="B802" s="644"/>
      <c r="C802" s="644"/>
      <c r="D802" s="644"/>
      <c r="E802" s="644"/>
      <c r="F802" s="645"/>
      <c r="G802" s="852"/>
      <c r="H802" s="586"/>
      <c r="I802" s="586"/>
      <c r="J802" s="586"/>
      <c r="K802" s="587"/>
      <c r="L802" s="853"/>
      <c r="M802" s="609"/>
      <c r="N802" s="609"/>
      <c r="O802" s="609"/>
      <c r="P802" s="609"/>
      <c r="Q802" s="609"/>
      <c r="R802" s="609"/>
      <c r="S802" s="609"/>
      <c r="T802" s="609"/>
      <c r="U802" s="609"/>
      <c r="V802" s="609"/>
      <c r="W802" s="609"/>
      <c r="X802" s="610"/>
      <c r="Y802" s="611"/>
      <c r="Z802" s="612"/>
      <c r="AA802" s="612"/>
      <c r="AB802" s="619"/>
      <c r="AC802" s="852"/>
      <c r="AD802" s="586"/>
      <c r="AE802" s="586"/>
      <c r="AF802" s="586"/>
      <c r="AG802" s="587"/>
      <c r="AH802" s="853"/>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3"/>
      <c r="B803" s="644"/>
      <c r="C803" s="644"/>
      <c r="D803" s="644"/>
      <c r="E803" s="644"/>
      <c r="F803" s="645"/>
      <c r="G803" s="852"/>
      <c r="H803" s="586"/>
      <c r="I803" s="586"/>
      <c r="J803" s="586"/>
      <c r="K803" s="587"/>
      <c r="L803" s="853"/>
      <c r="M803" s="609"/>
      <c r="N803" s="609"/>
      <c r="O803" s="609"/>
      <c r="P803" s="609"/>
      <c r="Q803" s="609"/>
      <c r="R803" s="609"/>
      <c r="S803" s="609"/>
      <c r="T803" s="609"/>
      <c r="U803" s="609"/>
      <c r="V803" s="609"/>
      <c r="W803" s="609"/>
      <c r="X803" s="610"/>
      <c r="Y803" s="611"/>
      <c r="Z803" s="612"/>
      <c r="AA803" s="612"/>
      <c r="AB803" s="619"/>
      <c r="AC803" s="852"/>
      <c r="AD803" s="586"/>
      <c r="AE803" s="586"/>
      <c r="AF803" s="586"/>
      <c r="AG803" s="587"/>
      <c r="AH803" s="853"/>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hidden="1" customHeight="1" x14ac:dyDescent="0.15">
      <c r="A806" s="643"/>
      <c r="B806" s="644"/>
      <c r="C806" s="644"/>
      <c r="D806" s="644"/>
      <c r="E806" s="644"/>
      <c r="F806" s="645"/>
      <c r="G806" s="826"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x14ac:dyDescent="0.15">
      <c r="A807" s="643"/>
      <c r="B807" s="644"/>
      <c r="C807" s="644"/>
      <c r="D807" s="644"/>
      <c r="E807" s="644"/>
      <c r="F807" s="645"/>
      <c r="G807" s="680"/>
      <c r="H807" s="681"/>
      <c r="I807" s="681"/>
      <c r="J807" s="681"/>
      <c r="K807" s="682"/>
      <c r="L807" s="846"/>
      <c r="M807" s="675"/>
      <c r="N807" s="675"/>
      <c r="O807" s="675"/>
      <c r="P807" s="675"/>
      <c r="Q807" s="675"/>
      <c r="R807" s="675"/>
      <c r="S807" s="675"/>
      <c r="T807" s="675"/>
      <c r="U807" s="675"/>
      <c r="V807" s="675"/>
      <c r="W807" s="675"/>
      <c r="X807" s="676"/>
      <c r="Y807" s="400"/>
      <c r="Z807" s="401"/>
      <c r="AA807" s="401"/>
      <c r="AB807" s="816"/>
      <c r="AC807" s="680"/>
      <c r="AD807" s="681"/>
      <c r="AE807" s="681"/>
      <c r="AF807" s="681"/>
      <c r="AG807" s="682"/>
      <c r="AH807" s="846"/>
      <c r="AI807" s="675"/>
      <c r="AJ807" s="675"/>
      <c r="AK807" s="675"/>
      <c r="AL807" s="675"/>
      <c r="AM807" s="675"/>
      <c r="AN807" s="675"/>
      <c r="AO807" s="675"/>
      <c r="AP807" s="675"/>
      <c r="AQ807" s="675"/>
      <c r="AR807" s="675"/>
      <c r="AS807" s="675"/>
      <c r="AT807" s="676"/>
      <c r="AU807" s="400"/>
      <c r="AV807" s="401"/>
      <c r="AW807" s="401"/>
      <c r="AX807" s="402"/>
    </row>
    <row r="808" spans="1:50" ht="24.75" hidden="1" customHeight="1" x14ac:dyDescent="0.15">
      <c r="A808" s="643"/>
      <c r="B808" s="644"/>
      <c r="C808" s="644"/>
      <c r="D808" s="644"/>
      <c r="E808" s="644"/>
      <c r="F808" s="645"/>
      <c r="G808" s="852"/>
      <c r="H808" s="586"/>
      <c r="I808" s="586"/>
      <c r="J808" s="586"/>
      <c r="K808" s="587"/>
      <c r="L808" s="853"/>
      <c r="M808" s="609"/>
      <c r="N808" s="609"/>
      <c r="O808" s="609"/>
      <c r="P808" s="609"/>
      <c r="Q808" s="609"/>
      <c r="R808" s="609"/>
      <c r="S808" s="609"/>
      <c r="T808" s="609"/>
      <c r="U808" s="609"/>
      <c r="V808" s="609"/>
      <c r="W808" s="609"/>
      <c r="X808" s="610"/>
      <c r="Y808" s="611"/>
      <c r="Z808" s="612"/>
      <c r="AA808" s="612"/>
      <c r="AB808" s="619"/>
      <c r="AC808" s="852"/>
      <c r="AD808" s="586"/>
      <c r="AE808" s="586"/>
      <c r="AF808" s="586"/>
      <c r="AG808" s="587"/>
      <c r="AH808" s="853"/>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3"/>
      <c r="B809" s="644"/>
      <c r="C809" s="644"/>
      <c r="D809" s="644"/>
      <c r="E809" s="644"/>
      <c r="F809" s="645"/>
      <c r="G809" s="852"/>
      <c r="H809" s="586"/>
      <c r="I809" s="586"/>
      <c r="J809" s="586"/>
      <c r="K809" s="587"/>
      <c r="L809" s="853"/>
      <c r="M809" s="609"/>
      <c r="N809" s="609"/>
      <c r="O809" s="609"/>
      <c r="P809" s="609"/>
      <c r="Q809" s="609"/>
      <c r="R809" s="609"/>
      <c r="S809" s="609"/>
      <c r="T809" s="609"/>
      <c r="U809" s="609"/>
      <c r="V809" s="609"/>
      <c r="W809" s="609"/>
      <c r="X809" s="610"/>
      <c r="Y809" s="611"/>
      <c r="Z809" s="612"/>
      <c r="AA809" s="612"/>
      <c r="AB809" s="619"/>
      <c r="AC809" s="852"/>
      <c r="AD809" s="586"/>
      <c r="AE809" s="586"/>
      <c r="AF809" s="586"/>
      <c r="AG809" s="587"/>
      <c r="AH809" s="853"/>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852"/>
      <c r="H810" s="586"/>
      <c r="I810" s="586"/>
      <c r="J810" s="586"/>
      <c r="K810" s="587"/>
      <c r="L810" s="853"/>
      <c r="M810" s="609"/>
      <c r="N810" s="609"/>
      <c r="O810" s="609"/>
      <c r="P810" s="609"/>
      <c r="Q810" s="609"/>
      <c r="R810" s="609"/>
      <c r="S810" s="609"/>
      <c r="T810" s="609"/>
      <c r="U810" s="609"/>
      <c r="V810" s="609"/>
      <c r="W810" s="609"/>
      <c r="X810" s="610"/>
      <c r="Y810" s="611"/>
      <c r="Z810" s="612"/>
      <c r="AA810" s="612"/>
      <c r="AB810" s="619"/>
      <c r="AC810" s="852"/>
      <c r="AD810" s="586"/>
      <c r="AE810" s="586"/>
      <c r="AF810" s="586"/>
      <c r="AG810" s="587"/>
      <c r="AH810" s="853"/>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852"/>
      <c r="H811" s="586"/>
      <c r="I811" s="586"/>
      <c r="J811" s="586"/>
      <c r="K811" s="587"/>
      <c r="L811" s="853"/>
      <c r="M811" s="609"/>
      <c r="N811" s="609"/>
      <c r="O811" s="609"/>
      <c r="P811" s="609"/>
      <c r="Q811" s="609"/>
      <c r="R811" s="609"/>
      <c r="S811" s="609"/>
      <c r="T811" s="609"/>
      <c r="U811" s="609"/>
      <c r="V811" s="609"/>
      <c r="W811" s="609"/>
      <c r="X811" s="610"/>
      <c r="Y811" s="611"/>
      <c r="Z811" s="612"/>
      <c r="AA811" s="612"/>
      <c r="AB811" s="619"/>
      <c r="AC811" s="852"/>
      <c r="AD811" s="586"/>
      <c r="AE811" s="586"/>
      <c r="AF811" s="586"/>
      <c r="AG811" s="587"/>
      <c r="AH811" s="853"/>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852"/>
      <c r="H812" s="586"/>
      <c r="I812" s="586"/>
      <c r="J812" s="586"/>
      <c r="K812" s="587"/>
      <c r="L812" s="853"/>
      <c r="M812" s="609"/>
      <c r="N812" s="609"/>
      <c r="O812" s="609"/>
      <c r="P812" s="609"/>
      <c r="Q812" s="609"/>
      <c r="R812" s="609"/>
      <c r="S812" s="609"/>
      <c r="T812" s="609"/>
      <c r="U812" s="609"/>
      <c r="V812" s="609"/>
      <c r="W812" s="609"/>
      <c r="X812" s="610"/>
      <c r="Y812" s="611"/>
      <c r="Z812" s="612"/>
      <c r="AA812" s="612"/>
      <c r="AB812" s="619"/>
      <c r="AC812" s="852"/>
      <c r="AD812" s="586"/>
      <c r="AE812" s="586"/>
      <c r="AF812" s="586"/>
      <c r="AG812" s="587"/>
      <c r="AH812" s="853"/>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852"/>
      <c r="H813" s="586"/>
      <c r="I813" s="586"/>
      <c r="J813" s="586"/>
      <c r="K813" s="587"/>
      <c r="L813" s="853"/>
      <c r="M813" s="609"/>
      <c r="N813" s="609"/>
      <c r="O813" s="609"/>
      <c r="P813" s="609"/>
      <c r="Q813" s="609"/>
      <c r="R813" s="609"/>
      <c r="S813" s="609"/>
      <c r="T813" s="609"/>
      <c r="U813" s="609"/>
      <c r="V813" s="609"/>
      <c r="W813" s="609"/>
      <c r="X813" s="610"/>
      <c r="Y813" s="611"/>
      <c r="Z813" s="612"/>
      <c r="AA813" s="612"/>
      <c r="AB813" s="619"/>
      <c r="AC813" s="852"/>
      <c r="AD813" s="586"/>
      <c r="AE813" s="586"/>
      <c r="AF813" s="586"/>
      <c r="AG813" s="587"/>
      <c r="AH813" s="853"/>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852"/>
      <c r="H814" s="586"/>
      <c r="I814" s="586"/>
      <c r="J814" s="586"/>
      <c r="K814" s="587"/>
      <c r="L814" s="853"/>
      <c r="M814" s="609"/>
      <c r="N814" s="609"/>
      <c r="O814" s="609"/>
      <c r="P814" s="609"/>
      <c r="Q814" s="609"/>
      <c r="R814" s="609"/>
      <c r="S814" s="609"/>
      <c r="T814" s="609"/>
      <c r="U814" s="609"/>
      <c r="V814" s="609"/>
      <c r="W814" s="609"/>
      <c r="X814" s="610"/>
      <c r="Y814" s="611"/>
      <c r="Z814" s="612"/>
      <c r="AA814" s="612"/>
      <c r="AB814" s="619"/>
      <c r="AC814" s="852"/>
      <c r="AD814" s="586"/>
      <c r="AE814" s="586"/>
      <c r="AF814" s="586"/>
      <c r="AG814" s="587"/>
      <c r="AH814" s="853"/>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852"/>
      <c r="H815" s="586"/>
      <c r="I815" s="586"/>
      <c r="J815" s="586"/>
      <c r="K815" s="587"/>
      <c r="L815" s="853"/>
      <c r="M815" s="609"/>
      <c r="N815" s="609"/>
      <c r="O815" s="609"/>
      <c r="P815" s="609"/>
      <c r="Q815" s="609"/>
      <c r="R815" s="609"/>
      <c r="S815" s="609"/>
      <c r="T815" s="609"/>
      <c r="U815" s="609"/>
      <c r="V815" s="609"/>
      <c r="W815" s="609"/>
      <c r="X815" s="610"/>
      <c r="Y815" s="611"/>
      <c r="Z815" s="612"/>
      <c r="AA815" s="612"/>
      <c r="AB815" s="619"/>
      <c r="AC815" s="852"/>
      <c r="AD815" s="586"/>
      <c r="AE815" s="586"/>
      <c r="AF815" s="586"/>
      <c r="AG815" s="587"/>
      <c r="AH815" s="853"/>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852"/>
      <c r="H816" s="586"/>
      <c r="I816" s="586"/>
      <c r="J816" s="586"/>
      <c r="K816" s="587"/>
      <c r="L816" s="853"/>
      <c r="M816" s="609"/>
      <c r="N816" s="609"/>
      <c r="O816" s="609"/>
      <c r="P816" s="609"/>
      <c r="Q816" s="609"/>
      <c r="R816" s="609"/>
      <c r="S816" s="609"/>
      <c r="T816" s="609"/>
      <c r="U816" s="609"/>
      <c r="V816" s="609"/>
      <c r="W816" s="609"/>
      <c r="X816" s="610"/>
      <c r="Y816" s="611"/>
      <c r="Z816" s="612"/>
      <c r="AA816" s="612"/>
      <c r="AB816" s="619"/>
      <c r="AC816" s="852"/>
      <c r="AD816" s="586"/>
      <c r="AE816" s="586"/>
      <c r="AF816" s="586"/>
      <c r="AG816" s="587"/>
      <c r="AH816" s="853"/>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x14ac:dyDescent="0.15">
      <c r="A819" s="643"/>
      <c r="B819" s="644"/>
      <c r="C819" s="644"/>
      <c r="D819" s="644"/>
      <c r="E819" s="644"/>
      <c r="F819" s="645"/>
      <c r="G819" s="826"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x14ac:dyDescent="0.15">
      <c r="A820" s="643"/>
      <c r="B820" s="644"/>
      <c r="C820" s="644"/>
      <c r="D820" s="644"/>
      <c r="E820" s="644"/>
      <c r="F820" s="645"/>
      <c r="G820" s="680"/>
      <c r="H820" s="681"/>
      <c r="I820" s="681"/>
      <c r="J820" s="681"/>
      <c r="K820" s="682"/>
      <c r="L820" s="846"/>
      <c r="M820" s="675"/>
      <c r="N820" s="675"/>
      <c r="O820" s="675"/>
      <c r="P820" s="675"/>
      <c r="Q820" s="675"/>
      <c r="R820" s="675"/>
      <c r="S820" s="675"/>
      <c r="T820" s="675"/>
      <c r="U820" s="675"/>
      <c r="V820" s="675"/>
      <c r="W820" s="675"/>
      <c r="X820" s="676"/>
      <c r="Y820" s="400"/>
      <c r="Z820" s="401"/>
      <c r="AA820" s="401"/>
      <c r="AB820" s="816"/>
      <c r="AC820" s="680"/>
      <c r="AD820" s="681"/>
      <c r="AE820" s="681"/>
      <c r="AF820" s="681"/>
      <c r="AG820" s="682"/>
      <c r="AH820" s="846"/>
      <c r="AI820" s="675"/>
      <c r="AJ820" s="675"/>
      <c r="AK820" s="675"/>
      <c r="AL820" s="675"/>
      <c r="AM820" s="675"/>
      <c r="AN820" s="675"/>
      <c r="AO820" s="675"/>
      <c r="AP820" s="675"/>
      <c r="AQ820" s="675"/>
      <c r="AR820" s="675"/>
      <c r="AS820" s="675"/>
      <c r="AT820" s="676"/>
      <c r="AU820" s="400"/>
      <c r="AV820" s="401"/>
      <c r="AW820" s="401"/>
      <c r="AX820" s="402"/>
    </row>
    <row r="821" spans="1:50" ht="24.75" hidden="1" customHeight="1" x14ac:dyDescent="0.15">
      <c r="A821" s="643"/>
      <c r="B821" s="644"/>
      <c r="C821" s="644"/>
      <c r="D821" s="644"/>
      <c r="E821" s="644"/>
      <c r="F821" s="645"/>
      <c r="G821" s="852"/>
      <c r="H821" s="586"/>
      <c r="I821" s="586"/>
      <c r="J821" s="586"/>
      <c r="K821" s="587"/>
      <c r="L821" s="853"/>
      <c r="M821" s="609"/>
      <c r="N821" s="609"/>
      <c r="O821" s="609"/>
      <c r="P821" s="609"/>
      <c r="Q821" s="609"/>
      <c r="R821" s="609"/>
      <c r="S821" s="609"/>
      <c r="T821" s="609"/>
      <c r="U821" s="609"/>
      <c r="V821" s="609"/>
      <c r="W821" s="609"/>
      <c r="X821" s="610"/>
      <c r="Y821" s="611"/>
      <c r="Z821" s="612"/>
      <c r="AA821" s="612"/>
      <c r="AB821" s="619"/>
      <c r="AC821" s="852"/>
      <c r="AD821" s="586"/>
      <c r="AE821" s="586"/>
      <c r="AF821" s="586"/>
      <c r="AG821" s="587"/>
      <c r="AH821" s="853"/>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3"/>
      <c r="B822" s="644"/>
      <c r="C822" s="644"/>
      <c r="D822" s="644"/>
      <c r="E822" s="644"/>
      <c r="F822" s="645"/>
      <c r="G822" s="852"/>
      <c r="H822" s="586"/>
      <c r="I822" s="586"/>
      <c r="J822" s="586"/>
      <c r="K822" s="587"/>
      <c r="L822" s="853"/>
      <c r="M822" s="609"/>
      <c r="N822" s="609"/>
      <c r="O822" s="609"/>
      <c r="P822" s="609"/>
      <c r="Q822" s="609"/>
      <c r="R822" s="609"/>
      <c r="S822" s="609"/>
      <c r="T822" s="609"/>
      <c r="U822" s="609"/>
      <c r="V822" s="609"/>
      <c r="W822" s="609"/>
      <c r="X822" s="610"/>
      <c r="Y822" s="611"/>
      <c r="Z822" s="612"/>
      <c r="AA822" s="612"/>
      <c r="AB822" s="619"/>
      <c r="AC822" s="852"/>
      <c r="AD822" s="586"/>
      <c r="AE822" s="586"/>
      <c r="AF822" s="586"/>
      <c r="AG822" s="587"/>
      <c r="AH822" s="853"/>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852"/>
      <c r="H823" s="586"/>
      <c r="I823" s="586"/>
      <c r="J823" s="586"/>
      <c r="K823" s="587"/>
      <c r="L823" s="853"/>
      <c r="M823" s="609"/>
      <c r="N823" s="609"/>
      <c r="O823" s="609"/>
      <c r="P823" s="609"/>
      <c r="Q823" s="609"/>
      <c r="R823" s="609"/>
      <c r="S823" s="609"/>
      <c r="T823" s="609"/>
      <c r="U823" s="609"/>
      <c r="V823" s="609"/>
      <c r="W823" s="609"/>
      <c r="X823" s="610"/>
      <c r="Y823" s="611"/>
      <c r="Z823" s="612"/>
      <c r="AA823" s="612"/>
      <c r="AB823" s="619"/>
      <c r="AC823" s="852"/>
      <c r="AD823" s="586"/>
      <c r="AE823" s="586"/>
      <c r="AF823" s="586"/>
      <c r="AG823" s="587"/>
      <c r="AH823" s="853"/>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852"/>
      <c r="H824" s="586"/>
      <c r="I824" s="586"/>
      <c r="J824" s="586"/>
      <c r="K824" s="587"/>
      <c r="L824" s="853"/>
      <c r="M824" s="609"/>
      <c r="N824" s="609"/>
      <c r="O824" s="609"/>
      <c r="P824" s="609"/>
      <c r="Q824" s="609"/>
      <c r="R824" s="609"/>
      <c r="S824" s="609"/>
      <c r="T824" s="609"/>
      <c r="U824" s="609"/>
      <c r="V824" s="609"/>
      <c r="W824" s="609"/>
      <c r="X824" s="610"/>
      <c r="Y824" s="611"/>
      <c r="Z824" s="612"/>
      <c r="AA824" s="612"/>
      <c r="AB824" s="619"/>
      <c r="AC824" s="852"/>
      <c r="AD824" s="586"/>
      <c r="AE824" s="586"/>
      <c r="AF824" s="586"/>
      <c r="AG824" s="587"/>
      <c r="AH824" s="853"/>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852"/>
      <c r="H825" s="586"/>
      <c r="I825" s="586"/>
      <c r="J825" s="586"/>
      <c r="K825" s="587"/>
      <c r="L825" s="853"/>
      <c r="M825" s="609"/>
      <c r="N825" s="609"/>
      <c r="O825" s="609"/>
      <c r="P825" s="609"/>
      <c r="Q825" s="609"/>
      <c r="R825" s="609"/>
      <c r="S825" s="609"/>
      <c r="T825" s="609"/>
      <c r="U825" s="609"/>
      <c r="V825" s="609"/>
      <c r="W825" s="609"/>
      <c r="X825" s="610"/>
      <c r="Y825" s="611"/>
      <c r="Z825" s="612"/>
      <c r="AA825" s="612"/>
      <c r="AB825" s="619"/>
      <c r="AC825" s="852"/>
      <c r="AD825" s="586"/>
      <c r="AE825" s="586"/>
      <c r="AF825" s="586"/>
      <c r="AG825" s="587"/>
      <c r="AH825" s="853"/>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852"/>
      <c r="H826" s="586"/>
      <c r="I826" s="586"/>
      <c r="J826" s="586"/>
      <c r="K826" s="587"/>
      <c r="L826" s="853"/>
      <c r="M826" s="609"/>
      <c r="N826" s="609"/>
      <c r="O826" s="609"/>
      <c r="P826" s="609"/>
      <c r="Q826" s="609"/>
      <c r="R826" s="609"/>
      <c r="S826" s="609"/>
      <c r="T826" s="609"/>
      <c r="U826" s="609"/>
      <c r="V826" s="609"/>
      <c r="W826" s="609"/>
      <c r="X826" s="610"/>
      <c r="Y826" s="611"/>
      <c r="Z826" s="612"/>
      <c r="AA826" s="612"/>
      <c r="AB826" s="619"/>
      <c r="AC826" s="852"/>
      <c r="AD826" s="586"/>
      <c r="AE826" s="586"/>
      <c r="AF826" s="586"/>
      <c r="AG826" s="587"/>
      <c r="AH826" s="853"/>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852"/>
      <c r="H827" s="586"/>
      <c r="I827" s="586"/>
      <c r="J827" s="586"/>
      <c r="K827" s="587"/>
      <c r="L827" s="853"/>
      <c r="M827" s="609"/>
      <c r="N827" s="609"/>
      <c r="O827" s="609"/>
      <c r="P827" s="609"/>
      <c r="Q827" s="609"/>
      <c r="R827" s="609"/>
      <c r="S827" s="609"/>
      <c r="T827" s="609"/>
      <c r="U827" s="609"/>
      <c r="V827" s="609"/>
      <c r="W827" s="609"/>
      <c r="X827" s="610"/>
      <c r="Y827" s="611"/>
      <c r="Z827" s="612"/>
      <c r="AA827" s="612"/>
      <c r="AB827" s="619"/>
      <c r="AC827" s="852"/>
      <c r="AD827" s="586"/>
      <c r="AE827" s="586"/>
      <c r="AF827" s="586"/>
      <c r="AG827" s="587"/>
      <c r="AH827" s="853"/>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852"/>
      <c r="H828" s="586"/>
      <c r="I828" s="586"/>
      <c r="J828" s="586"/>
      <c r="K828" s="587"/>
      <c r="L828" s="853"/>
      <c r="M828" s="609"/>
      <c r="N828" s="609"/>
      <c r="O828" s="609"/>
      <c r="P828" s="609"/>
      <c r="Q828" s="609"/>
      <c r="R828" s="609"/>
      <c r="S828" s="609"/>
      <c r="T828" s="609"/>
      <c r="U828" s="609"/>
      <c r="V828" s="609"/>
      <c r="W828" s="609"/>
      <c r="X828" s="610"/>
      <c r="Y828" s="611"/>
      <c r="Z828" s="612"/>
      <c r="AA828" s="612"/>
      <c r="AB828" s="619"/>
      <c r="AC828" s="852"/>
      <c r="AD828" s="586"/>
      <c r="AE828" s="586"/>
      <c r="AF828" s="586"/>
      <c r="AG828" s="587"/>
      <c r="AH828" s="853"/>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852"/>
      <c r="H829" s="586"/>
      <c r="I829" s="586"/>
      <c r="J829" s="586"/>
      <c r="K829" s="587"/>
      <c r="L829" s="853"/>
      <c r="M829" s="609"/>
      <c r="N829" s="609"/>
      <c r="O829" s="609"/>
      <c r="P829" s="609"/>
      <c r="Q829" s="609"/>
      <c r="R829" s="609"/>
      <c r="S829" s="609"/>
      <c r="T829" s="609"/>
      <c r="U829" s="609"/>
      <c r="V829" s="609"/>
      <c r="W829" s="609"/>
      <c r="X829" s="610"/>
      <c r="Y829" s="611"/>
      <c r="Z829" s="612"/>
      <c r="AA829" s="612"/>
      <c r="AB829" s="619"/>
      <c r="AC829" s="852"/>
      <c r="AD829" s="586"/>
      <c r="AE829" s="586"/>
      <c r="AF829" s="586"/>
      <c r="AG829" s="587"/>
      <c r="AH829" s="853"/>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73" t="s">
        <v>518</v>
      </c>
      <c r="D837" s="355"/>
      <c r="E837" s="355"/>
      <c r="F837" s="355"/>
      <c r="G837" s="355"/>
      <c r="H837" s="355"/>
      <c r="I837" s="355"/>
      <c r="J837" s="356" t="s">
        <v>481</v>
      </c>
      <c r="K837" s="357"/>
      <c r="L837" s="357"/>
      <c r="M837" s="357"/>
      <c r="N837" s="357"/>
      <c r="O837" s="357"/>
      <c r="P837" s="374" t="s">
        <v>519</v>
      </c>
      <c r="Q837" s="358"/>
      <c r="R837" s="358"/>
      <c r="S837" s="358"/>
      <c r="T837" s="358"/>
      <c r="U837" s="358"/>
      <c r="V837" s="358"/>
      <c r="W837" s="358"/>
      <c r="X837" s="358"/>
      <c r="Y837" s="359">
        <v>30</v>
      </c>
      <c r="Z837" s="360"/>
      <c r="AA837" s="360"/>
      <c r="AB837" s="361"/>
      <c r="AC837" s="369" t="s">
        <v>196</v>
      </c>
      <c r="AD837" s="370"/>
      <c r="AE837" s="370"/>
      <c r="AF837" s="370"/>
      <c r="AG837" s="370"/>
      <c r="AH837" s="371" t="s">
        <v>481</v>
      </c>
      <c r="AI837" s="372"/>
      <c r="AJ837" s="372"/>
      <c r="AK837" s="372"/>
      <c r="AL837" s="365" t="s">
        <v>520</v>
      </c>
      <c r="AM837" s="366"/>
      <c r="AN837" s="366"/>
      <c r="AO837" s="367"/>
      <c r="AP837" s="393" t="str">
        <f t="shared" ref="AP837" si="19">$J$1102</f>
        <v>-</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139" t="s">
        <v>481</v>
      </c>
      <c r="F1102" s="386"/>
      <c r="G1102" s="386"/>
      <c r="H1102" s="386"/>
      <c r="I1102" s="386"/>
      <c r="J1102" s="356" t="s">
        <v>481</v>
      </c>
      <c r="K1102" s="357"/>
      <c r="L1102" s="357"/>
      <c r="M1102" s="357"/>
      <c r="N1102" s="357"/>
      <c r="O1102" s="357"/>
      <c r="P1102" s="358" t="str">
        <f t="shared" ref="P1102:AP1102" si="20">$J$1102</f>
        <v>-</v>
      </c>
      <c r="Q1102" s="358"/>
      <c r="R1102" s="358"/>
      <c r="S1102" s="358"/>
      <c r="T1102" s="358"/>
      <c r="U1102" s="358"/>
      <c r="V1102" s="358"/>
      <c r="W1102" s="358"/>
      <c r="X1102" s="358"/>
      <c r="Y1102" s="359" t="str">
        <f t="shared" si="20"/>
        <v>-</v>
      </c>
      <c r="Z1102" s="360"/>
      <c r="AA1102" s="360"/>
      <c r="AB1102" s="361"/>
      <c r="AC1102" s="362" t="str">
        <f t="shared" si="20"/>
        <v>-</v>
      </c>
      <c r="AD1102" s="362"/>
      <c r="AE1102" s="362"/>
      <c r="AF1102" s="362"/>
      <c r="AG1102" s="362"/>
      <c r="AH1102" s="363" t="str">
        <f t="shared" si="20"/>
        <v>-</v>
      </c>
      <c r="AI1102" s="364"/>
      <c r="AJ1102" s="364"/>
      <c r="AK1102" s="364"/>
      <c r="AL1102" s="365" t="str">
        <f t="shared" si="20"/>
        <v>-</v>
      </c>
      <c r="AM1102" s="366"/>
      <c r="AN1102" s="366"/>
      <c r="AO1102" s="367"/>
      <c r="AP1102" s="393" t="str">
        <f t="shared" si="20"/>
        <v>-</v>
      </c>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23" sqref="F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t="s">
        <v>469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469</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2017-06-21T07:54:35Z</cp:lastPrinted>
  <dcterms:created xsi:type="dcterms:W3CDTF">2012-03-13T00:50:25Z</dcterms:created>
  <dcterms:modified xsi:type="dcterms:W3CDTF">2017-07-04T08:31:55Z</dcterms:modified>
</cp:coreProperties>
</file>